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hklett.sharepoint.com/sites/00338/Freigegebene Dokumente/General/"/>
    </mc:Choice>
  </mc:AlternateContent>
  <xr:revisionPtr revIDLastSave="133" documentId="8_{148883A4-D74C-4CBB-B2C2-E2B464931250}" xr6:coauthVersionLast="47" xr6:coauthVersionMax="47" xr10:uidLastSave="{DA8CA907-FB9F-4BFF-8111-EB47A0C0A70A}"/>
  <bookViews>
    <workbookView xWindow="28680" yWindow="750" windowWidth="29040" windowHeight="17520" activeTab="3" xr2:uid="{00000000-000D-0000-FFFF-FFFF00000000}"/>
  </bookViews>
  <sheets>
    <sheet name="SchweizerZahlenbuchKindergarten" sheetId="1" r:id="rId1"/>
    <sheet name="Schweizer Zahlenbuch 1" sheetId="9" r:id="rId2"/>
    <sheet name="Schweizer Zahlenbuch 2-4" sheetId="11" r:id="rId3"/>
    <sheet name="Schweizer Zahlenbuch 5-6" sheetId="1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2" l="1"/>
  <c r="H23" i="12" s="1"/>
  <c r="I23" i="12" s="1"/>
  <c r="H24" i="12"/>
  <c r="I24" i="12" s="1"/>
  <c r="G24" i="12"/>
  <c r="G17" i="1" l="1"/>
  <c r="H17" i="1" s="1"/>
  <c r="I17" i="1" s="1"/>
  <c r="G22" i="12"/>
  <c r="H22" i="12" s="1"/>
  <c r="I22" i="12" s="1"/>
  <c r="G21" i="12"/>
  <c r="H21" i="12" s="1"/>
  <c r="I21" i="12" s="1"/>
  <c r="G20" i="12"/>
  <c r="H20" i="12" s="1"/>
  <c r="I20" i="12" s="1"/>
  <c r="G19" i="12"/>
  <c r="H19" i="12" s="1"/>
  <c r="I19" i="12" s="1"/>
  <c r="G18" i="12"/>
  <c r="H18" i="12" s="1"/>
  <c r="I18" i="12" s="1"/>
  <c r="G17" i="12"/>
  <c r="H17" i="12" s="1"/>
  <c r="I17" i="12" s="1"/>
  <c r="G16" i="12"/>
  <c r="H16" i="12" s="1"/>
  <c r="I16" i="12" s="1"/>
  <c r="G15" i="12"/>
  <c r="H15" i="12" s="1"/>
  <c r="I15" i="12" s="1"/>
  <c r="G14" i="12"/>
  <c r="H14" i="12" s="1"/>
  <c r="I14" i="12" s="1"/>
  <c r="G13" i="12"/>
  <c r="H13" i="12" s="1"/>
  <c r="I13" i="12" s="1"/>
  <c r="G8" i="12"/>
  <c r="H8" i="12" s="1"/>
  <c r="I8" i="12" s="1"/>
  <c r="G7" i="12"/>
  <c r="H7" i="12" s="1"/>
  <c r="I7" i="12" s="1"/>
  <c r="N6" i="12"/>
  <c r="O6" i="12" s="1"/>
  <c r="P6" i="12" s="1"/>
  <c r="P7" i="12" s="1"/>
  <c r="G6" i="12"/>
  <c r="H6" i="12" s="1"/>
  <c r="I6" i="12" s="1"/>
  <c r="G19" i="11"/>
  <c r="H19" i="11" s="1"/>
  <c r="I19" i="11" s="1"/>
  <c r="H18" i="11"/>
  <c r="I18" i="11" s="1"/>
  <c r="G18" i="11"/>
  <c r="G17" i="11"/>
  <c r="H17" i="11" s="1"/>
  <c r="I17" i="11" s="1"/>
  <c r="G16" i="11"/>
  <c r="H16" i="11" s="1"/>
  <c r="I16" i="11" s="1"/>
  <c r="H15" i="11"/>
  <c r="I15" i="11" s="1"/>
  <c r="G15" i="11"/>
  <c r="G14" i="11"/>
  <c r="H14" i="11" s="1"/>
  <c r="I14" i="11" s="1"/>
  <c r="G13" i="11"/>
  <c r="H13" i="11" s="1"/>
  <c r="I13" i="11" s="1"/>
  <c r="G8" i="11"/>
  <c r="H8" i="11" s="1"/>
  <c r="I8" i="11" s="1"/>
  <c r="N6" i="11"/>
  <c r="O6" i="11" s="1"/>
  <c r="P6" i="11" s="1"/>
  <c r="P7" i="11" s="1"/>
  <c r="G7" i="11"/>
  <c r="H7" i="11" s="1"/>
  <c r="I7" i="11" s="1"/>
  <c r="G6" i="11"/>
  <c r="H6" i="11" s="1"/>
  <c r="I6" i="11" s="1"/>
  <c r="G7" i="9"/>
  <c r="H7" i="9" s="1"/>
  <c r="I7" i="9" s="1"/>
  <c r="G6" i="9"/>
  <c r="H6" i="9" s="1"/>
  <c r="I6" i="9" s="1"/>
  <c r="G18" i="9"/>
  <c r="H18" i="9" s="1"/>
  <c r="I18" i="9" s="1"/>
  <c r="G17" i="9"/>
  <c r="H17" i="9" s="1"/>
  <c r="I17" i="9" s="1"/>
  <c r="G16" i="9"/>
  <c r="H16" i="9" s="1"/>
  <c r="I16" i="9" s="1"/>
  <c r="G15" i="9"/>
  <c r="H15" i="9" s="1"/>
  <c r="I15" i="9" s="1"/>
  <c r="G14" i="9"/>
  <c r="H14" i="9" s="1"/>
  <c r="I14" i="9" s="1"/>
  <c r="G13" i="9"/>
  <c r="H13" i="9" s="1"/>
  <c r="I13" i="9" s="1"/>
  <c r="G8" i="9"/>
  <c r="H8" i="9" s="1"/>
  <c r="I8" i="9" s="1"/>
  <c r="N7" i="9"/>
  <c r="O7" i="9" s="1"/>
  <c r="P7" i="9" s="1"/>
  <c r="N6" i="9"/>
  <c r="O6" i="9" s="1"/>
  <c r="P6" i="9" s="1"/>
  <c r="P8" i="9" s="1"/>
  <c r="I9" i="9" l="1"/>
  <c r="I9" i="12"/>
  <c r="I9" i="11"/>
  <c r="G16" i="1"/>
  <c r="H16" i="1" s="1"/>
  <c r="I16" i="1" s="1"/>
  <c r="G15" i="1"/>
  <c r="H15" i="1" s="1"/>
  <c r="I15" i="1" s="1"/>
  <c r="G14" i="1"/>
  <c r="H14" i="1" s="1"/>
  <c r="I14" i="1" s="1"/>
  <c r="G9" i="1"/>
  <c r="H9" i="1" s="1"/>
  <c r="I9" i="1" s="1"/>
  <c r="G8" i="1"/>
  <c r="H8" i="1" s="1"/>
  <c r="I8" i="1" s="1"/>
  <c r="G7" i="1"/>
  <c r="H7" i="1" s="1"/>
  <c r="I7" i="1" s="1"/>
  <c r="N6" i="1"/>
  <c r="O6" i="1" s="1"/>
  <c r="P6" i="1" s="1"/>
  <c r="P7" i="1" s="1"/>
  <c r="G6" i="1"/>
  <c r="H6" i="1" s="1"/>
  <c r="I6" i="1" s="1"/>
  <c r="I10" i="1" l="1"/>
</calcChain>
</file>

<file path=xl/sharedStrings.xml><?xml version="1.0" encoding="utf-8"?>
<sst xmlns="http://schemas.openxmlformats.org/spreadsheetml/2006/main" count="167" uniqueCount="67">
  <si>
    <t>Mengenrabatte Klett und Balmer</t>
  </si>
  <si>
    <t>Budgetierung «Schweizer Zahlenbuch Kindergarten»</t>
  </si>
  <si>
    <t>Stückzahl (ab)</t>
  </si>
  <si>
    <t>Rabatt in %</t>
  </si>
  <si>
    <t xml:space="preserve"> «Schweizer Zahlenbuch Kindergarten»</t>
  </si>
  <si>
    <t>Kosten im Einführungsjahr</t>
  </si>
  <si>
    <t>Kosten in den Folgejahren (neue Klassen)</t>
  </si>
  <si>
    <t>Preis</t>
  </si>
  <si>
    <t>Menge</t>
  </si>
  <si>
    <t>Rabatt in CHF</t>
  </si>
  <si>
    <t>Total</t>
  </si>
  <si>
    <r>
      <rPr>
        <b/>
        <sz val="11"/>
        <color rgb="FF1A1A1A"/>
        <rFont val="Calibri"/>
        <family val="2"/>
      </rPr>
      <t>Portfolioheft für zwei Kindergartenjahre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 Heft pro Kind (2-jährige Nutzung)</t>
    </r>
  </si>
  <si>
    <r>
      <rPr>
        <b/>
        <sz val="11"/>
        <color rgb="FF1A1A1A"/>
        <rFont val="Calibri"/>
        <family val="2"/>
      </rPr>
      <t>Begleitband mit Unterrichts-Cockpits und DAB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10 Einjahreslizenzen für digitale Materialien</t>
    </r>
  </si>
  <si>
    <t>Kosten pro Schuljahr</t>
  </si>
  <si>
    <r>
      <rPr>
        <b/>
        <sz val="11"/>
        <color rgb="FF1A1A1A"/>
        <rFont val="Calibri"/>
        <family val="2"/>
      </rPr>
      <t>Spiel- und Lernkarten (105 Karten)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 Set pro Klasse</t>
    </r>
  </si>
  <si>
    <r>
      <rPr>
        <b/>
        <sz val="11"/>
        <color rgb="FF1A1A1A"/>
        <rFont val="Calibri"/>
        <family val="2"/>
      </rPr>
      <t>Posterpaket (5 Poster A1)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 Paket pro Klasse</t>
    </r>
  </si>
  <si>
    <t>Optionale Lehrwerksteile</t>
  </si>
  <si>
    <r>
      <rPr>
        <b/>
        <sz val="11"/>
        <color rgb="FF1A1A1A"/>
        <rFont val="Calibri"/>
        <family val="2"/>
      </rPr>
      <t>Materialbox Vollversion</t>
    </r>
    <r>
      <rPr>
        <sz val="11"/>
        <color rgb="FF1A1A1A"/>
        <rFont val="Calibri"/>
        <family val="2"/>
      </rPr>
      <t xml:space="preserve">
1 Box pro Klasse</t>
    </r>
  </si>
  <si>
    <r>
      <rPr>
        <b/>
        <sz val="11"/>
        <color rgb="FF1A1A1A"/>
        <rFont val="Calibri"/>
        <family val="2"/>
      </rPr>
      <t>Materialset Körper und Figuren (ohne Holzwürfel)</t>
    </r>
    <r>
      <rPr>
        <sz val="11"/>
        <color rgb="FF1A1A1A"/>
        <rFont val="Calibri"/>
        <family val="2"/>
      </rPr>
      <t xml:space="preserve">
1 Set pro Klasse</t>
    </r>
  </si>
  <si>
    <r>
      <rPr>
        <b/>
        <sz val="11"/>
        <color rgb="FF1A1A1A"/>
        <rFont val="Calibri"/>
        <family val="2"/>
      </rPr>
      <t>Zahlenmatten (Zahlen 1–20, 30×30 cm)</t>
    </r>
    <r>
      <rPr>
        <sz val="11"/>
        <color rgb="FF1A1A1A"/>
        <rFont val="Calibri"/>
        <family val="2"/>
      </rPr>
      <t xml:space="preserve">
1 Set pro Klasse</t>
    </r>
  </si>
  <si>
    <t>Klett und Balmer Verlag, Grabenstrasse 17, 6340 Baar</t>
  </si>
  <si>
    <t>Telefon 041 726 28 00, info@klett.ch</t>
  </si>
  <si>
    <r>
      <rPr>
        <b/>
        <sz val="11"/>
        <color rgb="FF1A1A1A"/>
        <rFont val="Calibri"/>
        <family val="2"/>
      </rPr>
      <t>Arbeitsheft 1 mit Zugang zum Blitzrechnen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 Arbeitsheft pro Schüler/–in</t>
    </r>
  </si>
  <si>
    <r>
      <rPr>
        <b/>
        <sz val="11"/>
        <color rgb="FF1A1A1A"/>
        <rFont val="Calibri"/>
        <family val="2"/>
      </rPr>
      <t>Blitzrechnen–Kartei (400 Karten)</t>
    </r>
    <r>
      <rPr>
        <sz val="11"/>
        <color rgb="FF1A1A1A"/>
        <rFont val="Calibri"/>
        <family val="2"/>
      </rPr>
      <t xml:space="preserve">
1 Box pro Klasse</t>
    </r>
  </si>
  <si>
    <r>
      <rPr>
        <b/>
        <sz val="11"/>
        <color rgb="FF1A1A1A"/>
        <rFont val="Calibri"/>
        <family val="2"/>
      </rPr>
      <t xml:space="preserve">Arbeitsmittel separat (5er–Paket)
</t>
    </r>
    <r>
      <rPr>
        <sz val="11"/>
        <color rgb="FF1A1A1A"/>
        <rFont val="Calibri"/>
        <family val="2"/>
      </rPr>
      <t>Ersatz für Lehrpersonen</t>
    </r>
  </si>
  <si>
    <r>
      <rPr>
        <b/>
        <sz val="11"/>
        <color rgb="FF1A1A1A"/>
        <rFont val="Calibri"/>
        <family val="2"/>
      </rPr>
      <t xml:space="preserve">Punktestreifen 4 Bögen (5er–Paket)
</t>
    </r>
    <r>
      <rPr>
        <sz val="11"/>
        <color rgb="FF1A1A1A"/>
        <rFont val="Calibri"/>
        <family val="2"/>
      </rPr>
      <t>Ersatz für Lehrpersonen</t>
    </r>
  </si>
  <si>
    <r>
      <rPr>
        <b/>
        <sz val="11"/>
        <color rgb="FF1A1A1A"/>
        <rFont val="Calibri"/>
        <family val="2"/>
      </rPr>
      <t>Schulbuch 1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 Schulbuch pro Schüler/–in</t>
    </r>
  </si>
  <si>
    <t>Budgetierung «Schweizer Zahlenbuch 1»</t>
  </si>
  <si>
    <t>Budgetierung «Schweizer Zahlenbuch 5 und 6»</t>
  </si>
  <si>
    <r>
      <rPr>
        <b/>
        <sz val="11"/>
        <color rgb="FF1A1A1A"/>
        <rFont val="Calibri"/>
        <family val="2"/>
      </rPr>
      <t>Sachrechnen im Kopf 5/6 – Training Grundfertigkeiten. Kartei (400 Karten)</t>
    </r>
    <r>
      <rPr>
        <sz val="11"/>
        <color rgb="FF1A1A1A"/>
        <rFont val="Calibri"/>
        <family val="2"/>
      </rPr>
      <t xml:space="preserve">
1 Box pro Klasse</t>
    </r>
  </si>
  <si>
    <r>
      <rPr>
        <b/>
        <sz val="11"/>
        <color rgb="FF1A1A1A"/>
        <rFont val="Calibri"/>
        <family val="2"/>
      </rPr>
      <t xml:space="preserve">Operieren 5/6 Training für alle. Trainingsheft
</t>
    </r>
    <r>
      <rPr>
        <sz val="11"/>
        <color rgb="FF1A1A1A"/>
        <rFont val="Calibri"/>
        <family val="2"/>
      </rPr>
      <t xml:space="preserve">für Schülerinnen und Schüler </t>
    </r>
  </si>
  <si>
    <r>
      <rPr>
        <b/>
        <sz val="11"/>
        <color rgb="FF1A1A1A"/>
        <rFont val="Calibri"/>
        <family val="2"/>
      </rPr>
      <t xml:space="preserve">Forschen 5/6 Training für alle. Trainingsheft
</t>
    </r>
    <r>
      <rPr>
        <sz val="11"/>
        <color rgb="FF1A1A1A"/>
        <rFont val="Calibri"/>
        <family val="2"/>
      </rPr>
      <t xml:space="preserve">für Schülerinnen und Schüler </t>
    </r>
  </si>
  <si>
    <r>
      <rPr>
        <b/>
        <sz val="11"/>
        <color rgb="FF1A1A1A"/>
        <rFont val="Calibri"/>
        <family val="2"/>
      </rPr>
      <t xml:space="preserve">Darstellen 5/6 Training für alle. Trainingsheft
</t>
    </r>
    <r>
      <rPr>
        <sz val="11"/>
        <color rgb="FF1A1A1A"/>
        <rFont val="Calibri"/>
        <family val="2"/>
      </rPr>
      <t xml:space="preserve">für Schülerinnen und Schüler </t>
    </r>
  </si>
  <si>
    <r>
      <rPr>
        <b/>
        <sz val="11"/>
        <color rgb="FF1A1A1A"/>
        <rFont val="Calibri"/>
        <family val="2"/>
      </rPr>
      <t xml:space="preserve">Spiel- und Lernkarten (105 Karten)
</t>
    </r>
    <r>
      <rPr>
        <i/>
        <sz val="11"/>
        <color rgb="FF1A1A1A"/>
        <rFont val="Calibri"/>
        <family val="2"/>
      </rPr>
      <t xml:space="preserve">Weitere Sets </t>
    </r>
  </si>
  <si>
    <t>klett.ch</t>
  </si>
  <si>
    <t>klett.chh</t>
  </si>
  <si>
    <t>Preisstand: 1. Januar 2026</t>
  </si>
  <si>
    <r>
      <rPr>
        <b/>
        <sz val="11"/>
        <color rgb="FF1A1A1A"/>
        <rFont val="Calibri"/>
        <family val="2"/>
      </rPr>
      <t>Portfolioheft für zwei Kindergartenjahre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 Heft pro Kind</t>
    </r>
    <r>
      <rPr>
        <sz val="11"/>
        <color rgb="FF1A1A1A"/>
        <rFont val="Calibri"/>
        <family val="2"/>
      </rPr>
      <t xml:space="preserve"> (2-jährige Nutzung)</t>
    </r>
  </si>
  <si>
    <r>
      <rPr>
        <b/>
        <sz val="11"/>
        <color rgb="FF1A1A1A"/>
        <rFont val="Calibri"/>
        <family val="2"/>
      </rPr>
      <t>Blitzrechnen–Kartei 1 (400 Karten)</t>
    </r>
    <r>
      <rPr>
        <sz val="11"/>
        <color rgb="FF1A1A1A"/>
        <rFont val="Calibri"/>
        <family val="2"/>
      </rPr>
      <t xml:space="preserve">
1 Box pro Klasse</t>
    </r>
  </si>
  <si>
    <r>
      <rPr>
        <b/>
        <sz val="11"/>
        <color rgb="FF1A1A1A"/>
        <rFont val="Calibri"/>
        <family val="2"/>
      </rPr>
      <t>Schulbuch 2, 3 , 4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 Schulbuch pro Schüler/–in</t>
    </r>
  </si>
  <si>
    <r>
      <rPr>
        <b/>
        <sz val="11"/>
        <color rgb="FF1A1A1A"/>
        <rFont val="Calibri"/>
        <family val="2"/>
      </rPr>
      <t>Arbeitsheft 2, 3, 4 mit Zugang zum Blitzrechnen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 Arbeitsheft pro Schüler/–in</t>
    </r>
  </si>
  <si>
    <r>
      <rPr>
        <b/>
        <sz val="11"/>
        <color rgb="FF1A1A1A"/>
        <rFont val="Calibri"/>
        <family val="2"/>
      </rPr>
      <t>Begleitband 2, 3, 4  mit Unterrichts–Cockpiten (Print/digital) für Lehrpersonen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10 Einjahreslizenzen für die digitialen Materialine</t>
    </r>
  </si>
  <si>
    <t>Kosten in den Folgejahren, für neue Klassen</t>
  </si>
  <si>
    <t>Kosten in den Folgejahren, für neue 1. Klassen</t>
  </si>
  <si>
    <t xml:space="preserve"> «Schweizer Zahlenbuch 5 und 6»</t>
  </si>
  <si>
    <r>
      <rPr>
        <b/>
        <sz val="11"/>
        <color rgb="FF1A1A1A"/>
        <rFont val="Calibri"/>
        <family val="2"/>
      </rPr>
      <t>Schulbuch 5, 6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 Schulbuch pro Schüler/–in</t>
    </r>
  </si>
  <si>
    <r>
      <rPr>
        <b/>
        <sz val="11"/>
        <color rgb="FF1A1A1A"/>
        <rFont val="Calibri"/>
        <family val="2"/>
      </rPr>
      <t>Begleitband 5,6  mit Unterrichts–Cockpiten (Print/digital) für Lehrpersonen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10 Einjahreslizenezn für die digitialen Materialine</t>
    </r>
  </si>
  <si>
    <r>
      <rPr>
        <b/>
        <sz val="11"/>
        <rFont val="Calibri"/>
        <family val="2"/>
      </rPr>
      <t>Blitzrechnen 1–4 digital, Lizenzschein</t>
    </r>
    <r>
      <rPr>
        <sz val="11"/>
        <rFont val="Calibri"/>
        <family val="2"/>
      </rPr>
      <t xml:space="preserve">
1 Lizenz pro Schüler</t>
    </r>
  </si>
  <si>
    <r>
      <rPr>
        <b/>
        <sz val="11"/>
        <color rgb="FF1A1A1A"/>
        <rFont val="Calibri"/>
        <family val="2"/>
      </rPr>
      <t>Digitale Ausgabe für Schülerinnen und Schüler. Schulbuch 5 und 6</t>
    </r>
    <r>
      <rPr>
        <sz val="11"/>
        <color rgb="FF1A1A1A"/>
        <rFont val="Calibri"/>
        <family val="2"/>
      </rPr>
      <t xml:space="preserve">
Zehnjahreslizenzz (als Ersatz für Schulbuch)</t>
    </r>
  </si>
  <si>
    <t xml:space="preserve"> «Schweizer Zahlenbuch 1»</t>
  </si>
  <si>
    <t>Budgetierung «Schweizer Zahlenbuch 2, 3, 4»</t>
  </si>
  <si>
    <t xml:space="preserve"> «Schweizer Zahlenbuch 2, 3, 4»</t>
  </si>
  <si>
    <r>
      <rPr>
        <b/>
        <sz val="11"/>
        <color rgb="FF1A1A1A"/>
        <rFont val="Calibri"/>
        <family val="2"/>
      </rPr>
      <t xml:space="preserve">Digitale Ausgabe für Heilpädagogik  1–6 (DAL) </t>
    </r>
    <r>
      <rPr>
        <sz val="11"/>
        <color rgb="FF1A1A1A"/>
        <rFont val="Calibri"/>
        <family val="2"/>
      </rPr>
      <t xml:space="preserve">
Schulbuch 1–6 + Arbeitsheft 1–6 mit Lösungen, Zehnjahreslizenez</t>
    </r>
  </si>
  <si>
    <r>
      <rPr>
        <b/>
        <sz val="11"/>
        <color rgb="FF1A1A1A"/>
        <rFont val="Calibri"/>
        <family val="2"/>
      </rPr>
      <t xml:space="preserve">Digitale Ausgabe für Lehrpersonen 5, 6 (DAL) </t>
    </r>
    <r>
      <rPr>
        <sz val="11"/>
        <color rgb="FF1A1A1A"/>
        <rFont val="Calibri"/>
        <family val="2"/>
      </rPr>
      <t xml:space="preserve">
Schulbuch 5, 6 + Arbeitsheft 5,6  mit Lösungen, Zehnjahreslizenez
1 Lizenz pro Klasse</t>
    </r>
  </si>
  <si>
    <r>
      <rPr>
        <b/>
        <sz val="11"/>
        <color rgb="FF1A1A1A"/>
        <rFont val="Calibri"/>
        <family val="2"/>
      </rPr>
      <t>Arbeitsheft 5, 6  mit Zugang zu Rechentraining/Kopfgeometrie (regulär/Grundanspruch)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 Arbeitsheft pro Schüler/–in</t>
    </r>
  </si>
  <si>
    <r>
      <rPr>
        <b/>
        <sz val="11"/>
        <color rgb="FF1A1A1A"/>
        <rFont val="Calibri"/>
        <family val="2"/>
      </rPr>
      <t>Arbeitsheft 5, 6 mit Zugang  Rechentraining/Kopfgeometrie (regulär/Grundanspruch)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 Arbeitsheft pro Schüler/–in</t>
    </r>
  </si>
  <si>
    <r>
      <rPr>
        <b/>
        <sz val="11"/>
        <color rgb="FF1A1A1A"/>
        <rFont val="Calibri"/>
        <family val="2"/>
      </rPr>
      <t>Lösungen zum Arbeitsheft 5, 6 (regulär)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 Arbeitsheft pro Klasse</t>
    </r>
  </si>
  <si>
    <r>
      <rPr>
        <b/>
        <sz val="11"/>
        <color rgb="FF1A1A1A"/>
        <rFont val="Calibri"/>
        <family val="2"/>
      </rPr>
      <t>Lösungen zum Arbeitsheft  2, 3, 4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 Arbeitsheft pro Klasse</t>
    </r>
  </si>
  <si>
    <r>
      <rPr>
        <b/>
        <sz val="11"/>
        <color rgb="FF1A1A1A"/>
        <rFont val="Calibri"/>
        <family val="2"/>
      </rPr>
      <t>Lösungen zum Arbeitsheft 1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 Arbeitsheft pro Klasse</t>
    </r>
  </si>
  <si>
    <r>
      <rPr>
        <b/>
        <sz val="11"/>
        <color rgb="FF1A1A1A"/>
        <rFont val="Calibri"/>
        <family val="2"/>
      </rPr>
      <t>Begleitband 1  mit Unterrichts–Cockpiten (Print/digital) für Lehrpersonen</t>
    </r>
    <r>
      <rPr>
        <sz val="11"/>
        <color rgb="FF1A1A1A"/>
        <rFont val="Calibri"/>
        <family val="2"/>
      </rPr>
      <t xml:space="preserve">
</t>
    </r>
    <r>
      <rPr>
        <i/>
        <sz val="11"/>
        <color rgb="FF1A1A1A"/>
        <rFont val="Calibri"/>
        <family val="2"/>
      </rPr>
      <t>10 Einjahreslizenezn für die digitialen Materialien</t>
    </r>
  </si>
  <si>
    <r>
      <rPr>
        <b/>
        <sz val="11"/>
        <color rgb="FF1A1A1A"/>
        <rFont val="Calibri"/>
        <family val="2"/>
      </rPr>
      <t>Heilpädagogischer Kommentar 1</t>
    </r>
    <r>
      <rPr>
        <sz val="11"/>
        <color rgb="FF1A1A1A"/>
        <rFont val="Calibri"/>
        <family val="2"/>
      </rPr>
      <t xml:space="preserve">
für Lehrpersonen</t>
    </r>
  </si>
  <si>
    <r>
      <rPr>
        <b/>
        <sz val="11"/>
        <color rgb="FF1A1A1A"/>
        <rFont val="Calibri"/>
        <family val="2"/>
      </rPr>
      <t xml:space="preserve">Digitale Ausgabe für Heilpädagogik 1–6 (DAL)  </t>
    </r>
    <r>
      <rPr>
        <sz val="11"/>
        <color rgb="FF1A1A1A"/>
        <rFont val="Calibri"/>
        <family val="2"/>
      </rPr>
      <t xml:space="preserve">
Schulbuch 1–6 + Arbeitsheft 1–6 mit Lösungen, Zehnjahreslizenez
für Lehrpersonen</t>
    </r>
  </si>
  <si>
    <r>
      <rPr>
        <b/>
        <sz val="11"/>
        <color rgb="FF1A1A1A"/>
        <rFont val="Calibri"/>
        <family val="2"/>
      </rPr>
      <t xml:space="preserve">Digitale Ausgabe für Lehrpersonen 1 (DAL) </t>
    </r>
    <r>
      <rPr>
        <sz val="11"/>
        <color rgb="FF1A1A1A"/>
        <rFont val="Calibri"/>
        <family val="2"/>
      </rPr>
      <t xml:space="preserve">
Schulbuch 1 + Arbeitsheft 1 mit Lösungen, Zehnjahreslizenez
1 Lizenz pro Klasse, für Lehrpersonen</t>
    </r>
  </si>
  <si>
    <r>
      <rPr>
        <b/>
        <sz val="11"/>
        <color rgb="FF1A1A1A"/>
        <rFont val="Calibri"/>
        <family val="2"/>
      </rPr>
      <t xml:space="preserve">Digitale Ausgabe für Lehrpersonen 2, 3, 4 (DAL) </t>
    </r>
    <r>
      <rPr>
        <sz val="11"/>
        <color rgb="FF1A1A1A"/>
        <rFont val="Calibri"/>
        <family val="2"/>
      </rPr>
      <t xml:space="preserve">
Schulbuch + Arbeitsheft mit Lösungen, Zehnjahreslizenez
1 Lizenz pro Klasse, für Lehrpersonen</t>
    </r>
  </si>
  <si>
    <r>
      <rPr>
        <b/>
        <sz val="11"/>
        <color rgb="FF1A1A1A"/>
        <rFont val="Calibri"/>
        <family val="2"/>
      </rPr>
      <t>Heilpädagogischer Kommentar 2, 3, 4</t>
    </r>
    <r>
      <rPr>
        <sz val="11"/>
        <color rgb="FF1A1A1A"/>
        <rFont val="Calibri"/>
        <family val="2"/>
      </rPr>
      <t xml:space="preserve">
1 Ausgabe pro Klasse für Lehrpersonen</t>
    </r>
  </si>
  <si>
    <r>
      <rPr>
        <b/>
        <sz val="11"/>
        <color rgb="FF1A1A1A"/>
        <rFont val="Calibri"/>
        <family val="2"/>
      </rPr>
      <t>Heilpädagogischer Kommentar 5-6</t>
    </r>
    <r>
      <rPr>
        <sz val="11"/>
        <color rgb="FF1A1A1A"/>
        <rFont val="Calibri"/>
        <family val="2"/>
      </rPr>
      <t xml:space="preserve">
1 Ausgabe pro Klasse für Lehrpersonen</t>
    </r>
  </si>
  <si>
    <r>
      <rPr>
        <b/>
        <sz val="11"/>
        <color rgb="FF1A1A1A"/>
        <rFont val="Calibri"/>
        <family val="2"/>
      </rPr>
      <t>Arithemetik im im Kopf 5, 6– Training Grundfertigkeiten. Kartei (400 Karten)</t>
    </r>
    <r>
      <rPr>
        <sz val="11"/>
        <color rgb="FF1A1A1A"/>
        <rFont val="Calibri"/>
        <family val="2"/>
      </rPr>
      <t xml:space="preserve">
1 Box pro Klasse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</si>
</sst>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CHF 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rgb="FF1A1A1A"/>
      <name val="Calibri"/>
      <family val="2"/>
    </font>
    <font>
      <sz val="11"/>
      <color rgb="FF1A1A1A"/>
      <name val="Calibri"/>
      <family val="2"/>
    </font>
    <font>
      <sz val="11"/>
      <color rgb="FF555555"/>
      <name val="Calibri"/>
      <family val="2"/>
    </font>
    <font>
      <b/>
      <sz val="14"/>
      <color rgb="FF1A1A1A"/>
      <name val="Calibri"/>
      <family val="2"/>
    </font>
    <font>
      <b/>
      <sz val="12"/>
      <color theme="0"/>
      <name val="Calibri"/>
      <family val="2"/>
      <scheme val="minor"/>
    </font>
    <font>
      <i/>
      <sz val="11"/>
      <color rgb="FF1A1A1A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9BD2"/>
        <bgColor indexed="64"/>
      </patternFill>
    </fill>
    <fill>
      <patternFill patternType="solid">
        <fgColor rgb="FF95B850"/>
        <bgColor indexed="64"/>
      </patternFill>
    </fill>
  </fills>
  <borders count="1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double">
        <color indexed="64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3" fillId="2" borderId="0" xfId="0" applyFont="1" applyFill="1"/>
    <xf numFmtId="2" fontId="3" fillId="2" borderId="6" xfId="1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43" fontId="3" fillId="2" borderId="6" xfId="1" applyFont="1" applyFill="1" applyBorder="1" applyAlignment="1">
      <alignment vertical="center"/>
    </xf>
    <xf numFmtId="43" fontId="3" fillId="2" borderId="6" xfId="1" applyFont="1" applyFill="1" applyBorder="1"/>
    <xf numFmtId="0" fontId="3" fillId="2" borderId="8" xfId="0" applyFont="1" applyFill="1" applyBorder="1" applyAlignment="1">
      <alignment vertical="top"/>
    </xf>
    <xf numFmtId="43" fontId="3" fillId="2" borderId="9" xfId="1" applyFont="1" applyFill="1" applyBorder="1" applyAlignment="1">
      <alignment vertical="top"/>
    </xf>
    <xf numFmtId="0" fontId="7" fillId="0" borderId="10" xfId="0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0" fillId="3" borderId="2" xfId="0" applyFill="1" applyBorder="1"/>
    <xf numFmtId="0" fontId="6" fillId="3" borderId="12" xfId="0" applyFont="1" applyFill="1" applyBorder="1" applyAlignment="1">
      <alignment horizontal="left" vertical="center"/>
    </xf>
    <xf numFmtId="164" fontId="6" fillId="3" borderId="12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0" fontId="5" fillId="4" borderId="13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3" xfId="0" applyFill="1" applyBorder="1"/>
    <xf numFmtId="0" fontId="5" fillId="4" borderId="14" xfId="0" applyFont="1" applyFill="1" applyBorder="1" applyAlignment="1">
      <alignment horizontal="center" vertical="center"/>
    </xf>
    <xf numFmtId="0" fontId="0" fillId="4" borderId="15" xfId="0" applyFill="1" applyBorder="1"/>
    <xf numFmtId="0" fontId="10" fillId="5" borderId="0" xfId="0" applyFont="1" applyFill="1" applyAlignment="1">
      <alignment horizontal="center" vertical="center"/>
    </xf>
    <xf numFmtId="0" fontId="12" fillId="0" borderId="10" xfId="0" applyFont="1" applyBorder="1" applyAlignment="1">
      <alignment horizontal="left" vertical="center" wrapText="1"/>
    </xf>
    <xf numFmtId="164" fontId="13" fillId="0" borderId="10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horizontal="center" vertical="center"/>
    </xf>
    <xf numFmtId="164" fontId="12" fillId="0" borderId="10" xfId="0" applyNumberFormat="1" applyFont="1" applyBorder="1" applyAlignment="1">
      <alignment horizontal="right" vertical="center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colors>
    <mruColors>
      <color rgb="FF95B850"/>
      <color rgb="FFFFFF99"/>
      <color rgb="FF009BD2"/>
      <color rgb="FF05BEFF"/>
      <color rgb="FF33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workbookViewId="0">
      <selection activeCell="G10" sqref="G10"/>
    </sheetView>
  </sheetViews>
  <sheetFormatPr baseColWidth="10" defaultColWidth="9.140625" defaultRowHeight="15" x14ac:dyDescent="0.25"/>
  <cols>
    <col min="1" max="1" width="13.140625" customWidth="1"/>
    <col min="2" max="2" width="13.7109375" customWidth="1"/>
    <col min="3" max="3" width="8" customWidth="1"/>
    <col min="4" max="4" width="53.7109375" bestFit="1" customWidth="1"/>
    <col min="5" max="5" width="12.5703125" customWidth="1"/>
    <col min="6" max="6" width="8" customWidth="1"/>
    <col min="7" max="7" width="12" customWidth="1"/>
    <col min="8" max="8" width="12.7109375" bestFit="1" customWidth="1"/>
    <col min="9" max="9" width="15.7109375" customWidth="1"/>
    <col min="10" max="10" width="3.5703125" customWidth="1"/>
    <col min="11" max="11" width="48.85546875" bestFit="1" customWidth="1"/>
    <col min="12" max="12" width="9.42578125" bestFit="1" customWidth="1"/>
    <col min="13" max="13" width="7.28515625" bestFit="1" customWidth="1"/>
    <col min="14" max="14" width="10.85546875" bestFit="1" customWidth="1"/>
    <col min="15" max="15" width="12.7109375" bestFit="1" customWidth="1"/>
    <col min="16" max="16" width="15.7109375" customWidth="1"/>
  </cols>
  <sheetData>
    <row r="1" spans="1:16" ht="27.95" customHeight="1" x14ac:dyDescent="0.3">
      <c r="A1" s="2" t="s">
        <v>0</v>
      </c>
      <c r="D1" s="1" t="s">
        <v>1</v>
      </c>
    </row>
    <row r="2" spans="1:16" x14ac:dyDescent="0.25">
      <c r="A2" s="3" t="s">
        <v>2</v>
      </c>
      <c r="B2" s="4" t="s">
        <v>3</v>
      </c>
    </row>
    <row r="3" spans="1:16" ht="18.75" customHeight="1" x14ac:dyDescent="0.25">
      <c r="A3" s="5">
        <v>0</v>
      </c>
      <c r="B3" s="6">
        <v>0</v>
      </c>
      <c r="D3" s="30" t="s">
        <v>4</v>
      </c>
      <c r="E3" s="31"/>
      <c r="F3" s="31"/>
      <c r="G3" s="31"/>
      <c r="H3" s="31"/>
      <c r="I3" s="32"/>
      <c r="K3" s="33" t="s">
        <v>4</v>
      </c>
      <c r="L3" s="34"/>
      <c r="M3" s="34"/>
      <c r="N3" s="34"/>
      <c r="O3" s="34"/>
      <c r="P3" s="34"/>
    </row>
    <row r="4" spans="1:16" ht="27.95" customHeight="1" x14ac:dyDescent="0.25">
      <c r="A4" s="7">
        <v>10</v>
      </c>
      <c r="B4" s="8">
        <v>5</v>
      </c>
      <c r="D4" s="20" t="s">
        <v>5</v>
      </c>
      <c r="E4" s="21"/>
      <c r="F4" s="21"/>
      <c r="G4" s="21"/>
      <c r="H4" s="21"/>
      <c r="I4" s="21"/>
      <c r="K4" s="20" t="s">
        <v>42</v>
      </c>
      <c r="L4" s="22"/>
      <c r="M4" s="22"/>
      <c r="N4" s="22"/>
      <c r="O4" s="22"/>
      <c r="P4" s="22"/>
    </row>
    <row r="5" spans="1:16" ht="27.95" customHeight="1" x14ac:dyDescent="0.25">
      <c r="A5" s="7">
        <v>20</v>
      </c>
      <c r="B5" s="9">
        <v>10</v>
      </c>
      <c r="D5" s="19"/>
      <c r="E5" s="19" t="s">
        <v>7</v>
      </c>
      <c r="F5" s="19" t="s">
        <v>8</v>
      </c>
      <c r="G5" s="19" t="s">
        <v>3</v>
      </c>
      <c r="H5" s="19" t="s">
        <v>9</v>
      </c>
      <c r="I5" s="19" t="s">
        <v>10</v>
      </c>
      <c r="K5" s="19"/>
      <c r="L5" s="19" t="s">
        <v>7</v>
      </c>
      <c r="M5" s="19" t="s">
        <v>8</v>
      </c>
      <c r="N5" s="19" t="s">
        <v>3</v>
      </c>
      <c r="O5" s="19" t="s">
        <v>9</v>
      </c>
      <c r="P5" s="19" t="s">
        <v>10</v>
      </c>
    </row>
    <row r="6" spans="1:16" ht="30" customHeight="1" x14ac:dyDescent="0.25">
      <c r="A6" s="7">
        <v>50</v>
      </c>
      <c r="B6" s="9">
        <v>12.5</v>
      </c>
      <c r="D6" s="12" t="s">
        <v>11</v>
      </c>
      <c r="E6" s="13">
        <v>19.5</v>
      </c>
      <c r="F6" s="14">
        <v>160</v>
      </c>
      <c r="G6" s="15">
        <f>IF(F6&gt;=100,15,IF(F6&gt;=50,12.5,IF(F6&gt;=20,10,IF(F6&gt;=10,5,0))))</f>
        <v>15</v>
      </c>
      <c r="H6" s="16">
        <f>E6*F6*G6/100</f>
        <v>468</v>
      </c>
      <c r="I6" s="13">
        <f>E6*F6-H6</f>
        <v>2652</v>
      </c>
      <c r="K6" s="12" t="s">
        <v>37</v>
      </c>
      <c r="L6" s="13">
        <v>19.5</v>
      </c>
      <c r="M6" s="14">
        <v>0</v>
      </c>
      <c r="N6" s="15">
        <f>IF(M6&gt;=100,15,IF(M6&gt;=50,12.5,IF(M6&gt;=20,10,IF(M6&gt;=10,5,0))))</f>
        <v>0</v>
      </c>
      <c r="O6" s="16">
        <f>L6*M6*N6/100</f>
        <v>0</v>
      </c>
      <c r="P6" s="13">
        <f>L6*M6-O6</f>
        <v>0</v>
      </c>
    </row>
    <row r="7" spans="1:16" ht="30" customHeight="1" thickBot="1" x14ac:dyDescent="0.3">
      <c r="A7" s="10">
        <v>100</v>
      </c>
      <c r="B7" s="11">
        <v>15</v>
      </c>
      <c r="D7" s="12" t="s">
        <v>12</v>
      </c>
      <c r="E7" s="13">
        <v>94</v>
      </c>
      <c r="F7" s="14">
        <v>8</v>
      </c>
      <c r="G7" s="15">
        <f>IF(F7&gt;=100,15,IF(F7&gt;=50,12.5,IF(F7&gt;=20,10,IF(F7&gt;=10,5,0))))</f>
        <v>0</v>
      </c>
      <c r="H7" s="16">
        <f>E7*F7*G7/100</f>
        <v>0</v>
      </c>
      <c r="I7" s="13">
        <f>E7*F7-H7</f>
        <v>752</v>
      </c>
      <c r="K7" s="23" t="s">
        <v>13</v>
      </c>
      <c r="L7" s="23"/>
      <c r="M7" s="23"/>
      <c r="N7" s="23"/>
      <c r="O7" s="23"/>
      <c r="P7" s="24">
        <f>P6</f>
        <v>0</v>
      </c>
    </row>
    <row r="8" spans="1:16" ht="30" customHeight="1" thickTop="1" x14ac:dyDescent="0.25">
      <c r="A8" s="17"/>
      <c r="B8" s="17"/>
      <c r="D8" s="12" t="s">
        <v>14</v>
      </c>
      <c r="E8" s="13">
        <v>19.5</v>
      </c>
      <c r="F8" s="14">
        <v>8</v>
      </c>
      <c r="G8" s="15">
        <f>IF(F8&gt;=100,15,IF(F8&gt;=50,12.5,IF(F8&gt;=20,10,IF(F8&gt;=10,5,0))))</f>
        <v>0</v>
      </c>
      <c r="H8" s="16">
        <f>E8*F8*G8/100</f>
        <v>0</v>
      </c>
      <c r="I8" s="13">
        <f>E8*F8-H8</f>
        <v>156</v>
      </c>
    </row>
    <row r="9" spans="1:16" ht="30" customHeight="1" x14ac:dyDescent="0.25">
      <c r="A9" s="17"/>
      <c r="B9" s="17"/>
      <c r="D9" s="12" t="s">
        <v>15</v>
      </c>
      <c r="E9" s="13">
        <v>29.5</v>
      </c>
      <c r="F9" s="14">
        <v>8</v>
      </c>
      <c r="G9" s="15">
        <f>IF(F9&gt;=100,15,IF(F9&gt;=50,12.5,IF(F9&gt;=20,10,IF(F9&gt;=10,5,0))))</f>
        <v>0</v>
      </c>
      <c r="H9" s="16">
        <f>E9*F9*G9/100</f>
        <v>0</v>
      </c>
      <c r="I9" s="13">
        <f>E9*F9-H9</f>
        <v>236</v>
      </c>
    </row>
    <row r="10" spans="1:16" ht="30" customHeight="1" thickBot="1" x14ac:dyDescent="0.3">
      <c r="D10" s="23" t="s">
        <v>13</v>
      </c>
      <c r="E10" s="23"/>
      <c r="F10" s="23"/>
      <c r="G10" s="23"/>
      <c r="H10" s="23"/>
      <c r="I10" s="24">
        <f>I6+I7+I8+I9</f>
        <v>3796</v>
      </c>
    </row>
    <row r="11" spans="1:16" ht="30" customHeight="1" thickTop="1" x14ac:dyDescent="0.25"/>
    <row r="12" spans="1:16" ht="30" customHeight="1" x14ac:dyDescent="0.25">
      <c r="A12" s="17"/>
      <c r="B12" s="17"/>
      <c r="D12" s="35" t="s">
        <v>16</v>
      </c>
      <c r="E12" s="35"/>
      <c r="F12" s="35"/>
      <c r="G12" s="35"/>
      <c r="H12" s="35"/>
      <c r="I12" s="35"/>
    </row>
    <row r="13" spans="1:16" ht="30" customHeight="1" x14ac:dyDescent="0.25">
      <c r="D13" s="19"/>
      <c r="E13" s="19" t="s">
        <v>7</v>
      </c>
      <c r="F13" s="19" t="s">
        <v>8</v>
      </c>
      <c r="G13" s="19" t="s">
        <v>3</v>
      </c>
      <c r="H13" s="19" t="s">
        <v>9</v>
      </c>
      <c r="I13" s="19" t="s">
        <v>10</v>
      </c>
    </row>
    <row r="14" spans="1:16" ht="30" customHeight="1" x14ac:dyDescent="0.25">
      <c r="D14" s="12" t="s">
        <v>17</v>
      </c>
      <c r="E14" s="13">
        <v>172</v>
      </c>
      <c r="F14" s="14">
        <v>0</v>
      </c>
      <c r="G14" s="15">
        <f>IF(F14&gt;=100,15,IF(F14&gt;=50,12.5,IF(F14&gt;=20,10,IF(F14&gt;=10,5,0))))</f>
        <v>0</v>
      </c>
      <c r="H14" s="16">
        <f>E14*F14*G14/100</f>
        <v>0</v>
      </c>
      <c r="I14" s="13">
        <f>E14*F14-H14</f>
        <v>0</v>
      </c>
    </row>
    <row r="15" spans="1:16" ht="30" customHeight="1" x14ac:dyDescent="0.25">
      <c r="D15" s="12" t="s">
        <v>18</v>
      </c>
      <c r="E15" s="13">
        <v>119</v>
      </c>
      <c r="F15" s="14">
        <v>0</v>
      </c>
      <c r="G15" s="15">
        <f>IF(F15&gt;=100,15,IF(F15&gt;=50,12.5,IF(F15&gt;=20,10,IF(F15&gt;=10,5,0))))</f>
        <v>0</v>
      </c>
      <c r="H15" s="16">
        <f>E15*F15*G15/100</f>
        <v>0</v>
      </c>
      <c r="I15" s="13">
        <f>E15*F15-H15</f>
        <v>0</v>
      </c>
    </row>
    <row r="16" spans="1:16" ht="30" customHeight="1" x14ac:dyDescent="0.25">
      <c r="D16" s="12" t="s">
        <v>19</v>
      </c>
      <c r="E16" s="13">
        <v>49.9</v>
      </c>
      <c r="F16" s="14">
        <v>0</v>
      </c>
      <c r="G16" s="15">
        <f>IF(F16&gt;=100,15,IF(F16&gt;=50,12.5,IF(F16&gt;=20,10,IF(F16&gt;=10,5,0))))</f>
        <v>0</v>
      </c>
      <c r="H16" s="16">
        <f>E16*F16*G16/100</f>
        <v>0</v>
      </c>
      <c r="I16" s="13">
        <f>E16*F16-H16</f>
        <v>0</v>
      </c>
    </row>
    <row r="17" spans="4:9" ht="30" x14ac:dyDescent="0.25">
      <c r="D17" s="12" t="s">
        <v>33</v>
      </c>
      <c r="E17" s="13">
        <v>19.5</v>
      </c>
      <c r="F17" s="14">
        <v>0</v>
      </c>
      <c r="G17" s="15">
        <f>IF(F17&gt;=100,15,IF(F17&gt;=50,12.5,IF(F17&gt;=20,10,IF(F17&gt;=10,5,0))))</f>
        <v>0</v>
      </c>
      <c r="H17" s="16">
        <f>E17*F17*G17/100</f>
        <v>0</v>
      </c>
      <c r="I17" s="13">
        <f>E17*F17-H17</f>
        <v>0</v>
      </c>
    </row>
    <row r="21" spans="4:9" x14ac:dyDescent="0.25">
      <c r="D21" s="18" t="s">
        <v>20</v>
      </c>
    </row>
    <row r="22" spans="4:9" x14ac:dyDescent="0.25">
      <c r="D22" s="18" t="s">
        <v>21</v>
      </c>
    </row>
    <row r="23" spans="4:9" x14ac:dyDescent="0.25">
      <c r="D23" s="18" t="s">
        <v>34</v>
      </c>
    </row>
    <row r="24" spans="4:9" x14ac:dyDescent="0.25">
      <c r="D24" s="18" t="s">
        <v>36</v>
      </c>
    </row>
  </sheetData>
  <mergeCells count="3">
    <mergeCell ref="D3:I3"/>
    <mergeCell ref="K3:P3"/>
    <mergeCell ref="D12:I12"/>
  </mergeCells>
  <pageMargins left="0.74803149606299213" right="0.74803149606299213" top="0.98425196850393704" bottom="0.98425196850393704" header="0.51181102362204722" footer="0.51181102362204722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8A43C-9B36-4E1A-AFC4-64082112DE12}">
  <sheetPr>
    <pageSetUpPr fitToPage="1"/>
  </sheetPr>
  <dimension ref="A1:P26"/>
  <sheetViews>
    <sheetView topLeftCell="B1" workbookViewId="0">
      <selection activeCell="E18" sqref="E18"/>
    </sheetView>
  </sheetViews>
  <sheetFormatPr baseColWidth="10" defaultColWidth="9.140625" defaultRowHeight="15" x14ac:dyDescent="0.25"/>
  <cols>
    <col min="1" max="1" width="13.140625" customWidth="1"/>
    <col min="2" max="2" width="13.7109375" customWidth="1"/>
    <col min="3" max="3" width="8" customWidth="1"/>
    <col min="4" max="4" width="61.5703125" customWidth="1"/>
    <col min="5" max="5" width="12.5703125" customWidth="1"/>
    <col min="6" max="6" width="8" customWidth="1"/>
    <col min="7" max="7" width="12" customWidth="1"/>
    <col min="8" max="8" width="12.7109375" bestFit="1" customWidth="1"/>
    <col min="9" max="9" width="15.7109375" customWidth="1"/>
    <col min="10" max="10" width="3.5703125" customWidth="1"/>
    <col min="11" max="11" width="61.5703125" bestFit="1" customWidth="1"/>
    <col min="12" max="12" width="9.42578125" bestFit="1" customWidth="1"/>
    <col min="13" max="13" width="7.28515625" bestFit="1" customWidth="1"/>
    <col min="14" max="14" width="10.85546875" bestFit="1" customWidth="1"/>
    <col min="15" max="15" width="12.7109375" bestFit="1" customWidth="1"/>
    <col min="16" max="16" width="15.7109375" customWidth="1"/>
  </cols>
  <sheetData>
    <row r="1" spans="1:16" ht="27.95" customHeight="1" x14ac:dyDescent="0.3">
      <c r="A1" s="2" t="s">
        <v>0</v>
      </c>
      <c r="D1" s="1" t="s">
        <v>27</v>
      </c>
    </row>
    <row r="2" spans="1:16" x14ac:dyDescent="0.25">
      <c r="A2" s="3" t="s">
        <v>2</v>
      </c>
      <c r="B2" s="4" t="s">
        <v>3</v>
      </c>
    </row>
    <row r="3" spans="1:16" ht="18.75" customHeight="1" x14ac:dyDescent="0.25">
      <c r="A3" s="5">
        <v>0</v>
      </c>
      <c r="B3" s="6">
        <v>0</v>
      </c>
      <c r="D3" s="30" t="s">
        <v>49</v>
      </c>
      <c r="E3" s="31"/>
      <c r="F3" s="31"/>
      <c r="G3" s="31"/>
      <c r="H3" s="31"/>
      <c r="I3" s="32"/>
      <c r="K3" s="33" t="s">
        <v>49</v>
      </c>
      <c r="L3" s="34"/>
      <c r="M3" s="34"/>
      <c r="N3" s="34"/>
      <c r="O3" s="34"/>
      <c r="P3" s="34"/>
    </row>
    <row r="4" spans="1:16" ht="27.95" customHeight="1" x14ac:dyDescent="0.25">
      <c r="A4" s="7">
        <v>10</v>
      </c>
      <c r="B4" s="8">
        <v>5</v>
      </c>
      <c r="D4" s="20" t="s">
        <v>5</v>
      </c>
      <c r="E4" s="21"/>
      <c r="F4" s="21"/>
      <c r="G4" s="21"/>
      <c r="H4" s="21"/>
      <c r="I4" s="21"/>
      <c r="K4" s="20" t="s">
        <v>43</v>
      </c>
      <c r="L4" s="22"/>
      <c r="M4" s="22"/>
      <c r="N4" s="22"/>
      <c r="O4" s="22"/>
      <c r="P4" s="22"/>
    </row>
    <row r="5" spans="1:16" ht="27.95" customHeight="1" x14ac:dyDescent="0.25">
      <c r="A5" s="7">
        <v>20</v>
      </c>
      <c r="B5" s="9">
        <v>10</v>
      </c>
      <c r="D5" s="19"/>
      <c r="E5" s="19" t="s">
        <v>7</v>
      </c>
      <c r="F5" s="19" t="s">
        <v>8</v>
      </c>
      <c r="G5" s="19" t="s">
        <v>3</v>
      </c>
      <c r="H5" s="19" t="s">
        <v>9</v>
      </c>
      <c r="I5" s="19" t="s">
        <v>10</v>
      </c>
      <c r="K5" s="19"/>
      <c r="L5" s="19" t="s">
        <v>7</v>
      </c>
      <c r="M5" s="19" t="s">
        <v>8</v>
      </c>
      <c r="N5" s="19" t="s">
        <v>3</v>
      </c>
      <c r="O5" s="19" t="s">
        <v>9</v>
      </c>
      <c r="P5" s="19" t="s">
        <v>10</v>
      </c>
    </row>
    <row r="6" spans="1:16" ht="30" customHeight="1" x14ac:dyDescent="0.25">
      <c r="A6" s="7">
        <v>50</v>
      </c>
      <c r="B6" s="9">
        <v>12.5</v>
      </c>
      <c r="D6" s="12" t="s">
        <v>26</v>
      </c>
      <c r="E6" s="13">
        <v>22.7</v>
      </c>
      <c r="F6" s="14">
        <v>80</v>
      </c>
      <c r="G6" s="15">
        <f>IF(F6&gt;=100,15,IF(F6&gt;=50,12.5,IF(F6&gt;=20,10,IF(F6&gt;=10,5,0))))</f>
        <v>12.5</v>
      </c>
      <c r="H6" s="16">
        <f>E6*F6*G6/100</f>
        <v>227</v>
      </c>
      <c r="I6" s="13">
        <f>E6*F6-H6</f>
        <v>1589</v>
      </c>
      <c r="K6" s="12" t="s">
        <v>26</v>
      </c>
      <c r="L6" s="13">
        <v>22.7</v>
      </c>
      <c r="M6" s="14">
        <v>0</v>
      </c>
      <c r="N6" s="15">
        <f>IF(M6&gt;=100,15,IF(M6&gt;=50,12.5,IF(M6&gt;=20,10,IF(M6&gt;=10,5,0))))</f>
        <v>0</v>
      </c>
      <c r="O6" s="16">
        <f>L6*M6*N6/100</f>
        <v>0</v>
      </c>
      <c r="P6" s="13">
        <f>L6*M6-O6</f>
        <v>0</v>
      </c>
    </row>
    <row r="7" spans="1:16" ht="30" customHeight="1" x14ac:dyDescent="0.25">
      <c r="A7" s="10">
        <v>100</v>
      </c>
      <c r="B7" s="11">
        <v>15</v>
      </c>
      <c r="D7" s="12" t="s">
        <v>22</v>
      </c>
      <c r="E7" s="13">
        <v>17.5</v>
      </c>
      <c r="F7" s="14">
        <v>80</v>
      </c>
      <c r="G7" s="15">
        <f>IF(F7&gt;=100,15,IF(F7&gt;=50,12.5,IF(F7&gt;=20,10,IF(F7&gt;=10,5,0))))</f>
        <v>12.5</v>
      </c>
      <c r="H7" s="16">
        <f>E7*F7*G7/100</f>
        <v>175</v>
      </c>
      <c r="I7" s="13">
        <f>E7*F7-H7</f>
        <v>1225</v>
      </c>
      <c r="K7" s="12" t="s">
        <v>22</v>
      </c>
      <c r="L7" s="13">
        <v>17.5</v>
      </c>
      <c r="M7" s="14">
        <v>0</v>
      </c>
      <c r="N7" s="15">
        <f>IF(M7&gt;=100,15,IF(M7&gt;=50,12.5,IF(M7&gt;=20,10,IF(M7&gt;=10,5,0))))</f>
        <v>0</v>
      </c>
      <c r="O7" s="16">
        <f>L7*M7*N7/100</f>
        <v>0</v>
      </c>
      <c r="P7" s="13">
        <f>L7*M7-O7</f>
        <v>0</v>
      </c>
    </row>
    <row r="8" spans="1:16" ht="45.75" thickBot="1" x14ac:dyDescent="0.3">
      <c r="A8" s="17"/>
      <c r="B8" s="17"/>
      <c r="D8" s="12" t="s">
        <v>59</v>
      </c>
      <c r="E8" s="13">
        <v>87.8</v>
      </c>
      <c r="F8" s="14">
        <v>4</v>
      </c>
      <c r="G8" s="15">
        <f>IF(F8&gt;=100,15,IF(F8&gt;=50,12.5,IF(F8&gt;=20,10,IF(F8&gt;=10,5,0))))</f>
        <v>0</v>
      </c>
      <c r="H8" s="16">
        <f>E8*F8*G8/100</f>
        <v>0</v>
      </c>
      <c r="I8" s="13">
        <f>E8*F8-H8</f>
        <v>351.2</v>
      </c>
      <c r="K8" s="23" t="s">
        <v>13</v>
      </c>
      <c r="L8" s="23"/>
      <c r="M8" s="23"/>
      <c r="N8" s="23"/>
      <c r="O8" s="23"/>
      <c r="P8" s="24">
        <f>SUM(P6:P7)</f>
        <v>0</v>
      </c>
    </row>
    <row r="9" spans="1:16" ht="30" customHeight="1" thickTop="1" thickBot="1" x14ac:dyDescent="0.3">
      <c r="D9" s="23" t="s">
        <v>13</v>
      </c>
      <c r="E9" s="23"/>
      <c r="F9" s="23"/>
      <c r="G9" s="23"/>
      <c r="H9" s="23"/>
      <c r="I9" s="24">
        <f>SUM(I6:I8)</f>
        <v>3165.2</v>
      </c>
    </row>
    <row r="10" spans="1:16" ht="30" customHeight="1" thickTop="1" x14ac:dyDescent="0.25"/>
    <row r="11" spans="1:16" ht="30" customHeight="1" x14ac:dyDescent="0.25">
      <c r="A11" s="17"/>
      <c r="B11" s="17"/>
      <c r="D11" s="35" t="s">
        <v>16</v>
      </c>
      <c r="E11" s="35"/>
      <c r="F11" s="35"/>
      <c r="G11" s="35"/>
      <c r="H11" s="35"/>
      <c r="I11" s="35"/>
    </row>
    <row r="12" spans="1:16" ht="30" customHeight="1" x14ac:dyDescent="0.25">
      <c r="D12" s="19"/>
      <c r="E12" s="19" t="s">
        <v>7</v>
      </c>
      <c r="F12" s="19" t="s">
        <v>8</v>
      </c>
      <c r="G12" s="19" t="s">
        <v>3</v>
      </c>
      <c r="H12" s="19" t="s">
        <v>9</v>
      </c>
      <c r="I12" s="19" t="s">
        <v>10</v>
      </c>
    </row>
    <row r="13" spans="1:16" ht="30" customHeight="1" x14ac:dyDescent="0.25">
      <c r="D13" s="12" t="s">
        <v>58</v>
      </c>
      <c r="E13" s="13">
        <v>29.5</v>
      </c>
      <c r="F13" s="14">
        <v>0</v>
      </c>
      <c r="G13" s="15">
        <f>IF(F13&gt;=100,15,IF(F13&gt;=50,12.5,IF(F13&gt;=20,10,IF(F13&gt;=10,5,0))))</f>
        <v>0</v>
      </c>
      <c r="H13" s="16">
        <f>E13*F13*G13/100</f>
        <v>0</v>
      </c>
      <c r="I13" s="13">
        <f>E13*F13-H13</f>
        <v>0</v>
      </c>
    </row>
    <row r="14" spans="1:16" ht="45" x14ac:dyDescent="0.25">
      <c r="D14" s="12" t="s">
        <v>62</v>
      </c>
      <c r="E14" s="13">
        <v>54.5</v>
      </c>
      <c r="F14" s="14">
        <v>0</v>
      </c>
      <c r="G14" s="15">
        <f t="shared" ref="G14:G18" si="0">IF(F14&gt;=100,15,IF(F14&gt;=50,12.5,IF(F14&gt;=20,10,IF(F14&gt;=10,5,0))))</f>
        <v>0</v>
      </c>
      <c r="H14" s="16">
        <f t="shared" ref="H14:H18" si="1">E14*F14*G14/100</f>
        <v>0</v>
      </c>
      <c r="I14" s="13">
        <f t="shared" ref="I14:I18" si="2">E14*F14-H14</f>
        <v>0</v>
      </c>
    </row>
    <row r="15" spans="1:16" ht="45" x14ac:dyDescent="0.25">
      <c r="D15" s="12" t="s">
        <v>61</v>
      </c>
      <c r="E15" s="13">
        <v>276</v>
      </c>
      <c r="F15" s="14">
        <v>0</v>
      </c>
      <c r="G15" s="15">
        <f t="shared" si="0"/>
        <v>0</v>
      </c>
      <c r="H15" s="16">
        <f t="shared" si="1"/>
        <v>0</v>
      </c>
      <c r="I15" s="13">
        <f t="shared" si="2"/>
        <v>0</v>
      </c>
    </row>
    <row r="16" spans="1:16" ht="30" customHeight="1" x14ac:dyDescent="0.25">
      <c r="D16" s="12" t="s">
        <v>60</v>
      </c>
      <c r="E16" s="13">
        <v>54.5</v>
      </c>
      <c r="F16" s="14">
        <v>0</v>
      </c>
      <c r="G16" s="15">
        <f t="shared" si="0"/>
        <v>0</v>
      </c>
      <c r="H16" s="16">
        <f t="shared" si="1"/>
        <v>0</v>
      </c>
      <c r="I16" s="13">
        <f t="shared" si="2"/>
        <v>0</v>
      </c>
    </row>
    <row r="17" spans="4:9" ht="30" x14ac:dyDescent="0.25">
      <c r="D17" s="12" t="s">
        <v>38</v>
      </c>
      <c r="E17" s="13">
        <v>39</v>
      </c>
      <c r="F17" s="14">
        <v>0</v>
      </c>
      <c r="G17" s="15">
        <f t="shared" si="0"/>
        <v>0</v>
      </c>
      <c r="H17" s="16">
        <f t="shared" si="1"/>
        <v>0</v>
      </c>
      <c r="I17" s="13">
        <f t="shared" si="2"/>
        <v>0</v>
      </c>
    </row>
    <row r="18" spans="4:9" ht="30" x14ac:dyDescent="0.25">
      <c r="D18" s="12" t="s">
        <v>24</v>
      </c>
      <c r="E18" s="13">
        <v>32.5</v>
      </c>
      <c r="F18" s="14">
        <v>0</v>
      </c>
      <c r="G18" s="15">
        <f t="shared" si="0"/>
        <v>0</v>
      </c>
      <c r="H18" s="16">
        <f t="shared" si="1"/>
        <v>0</v>
      </c>
      <c r="I18" s="13">
        <f t="shared" si="2"/>
        <v>0</v>
      </c>
    </row>
    <row r="19" spans="4:9" x14ac:dyDescent="0.25">
      <c r="D19" s="25"/>
      <c r="E19" s="26"/>
      <c r="F19" s="27"/>
      <c r="G19" s="28"/>
      <c r="H19" s="29"/>
      <c r="I19" s="26"/>
    </row>
    <row r="23" spans="4:9" x14ac:dyDescent="0.25">
      <c r="D23" s="18" t="s">
        <v>20</v>
      </c>
    </row>
    <row r="24" spans="4:9" x14ac:dyDescent="0.25">
      <c r="D24" s="18" t="s">
        <v>21</v>
      </c>
    </row>
    <row r="25" spans="4:9" x14ac:dyDescent="0.25">
      <c r="D25" s="18" t="s">
        <v>35</v>
      </c>
    </row>
    <row r="26" spans="4:9" x14ac:dyDescent="0.25">
      <c r="D26" s="18" t="s">
        <v>36</v>
      </c>
    </row>
  </sheetData>
  <mergeCells count="3">
    <mergeCell ref="D3:I3"/>
    <mergeCell ref="K3:P3"/>
    <mergeCell ref="D11:I11"/>
  </mergeCells>
  <pageMargins left="0.74803149606299213" right="0.74803149606299213" top="0.98425196850393704" bottom="0.98425196850393704" header="0.51181102362204722" footer="0.51181102362204722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90D16-6328-44E5-A34E-9F35F060D853}">
  <sheetPr>
    <pageSetUpPr fitToPage="1"/>
  </sheetPr>
  <dimension ref="A1:P27"/>
  <sheetViews>
    <sheetView workbookViewId="0">
      <selection activeCell="D15" sqref="D15"/>
    </sheetView>
  </sheetViews>
  <sheetFormatPr baseColWidth="10" defaultColWidth="9.140625" defaultRowHeight="15" x14ac:dyDescent="0.25"/>
  <cols>
    <col min="1" max="1" width="13.140625" customWidth="1"/>
    <col min="2" max="2" width="13.7109375" customWidth="1"/>
    <col min="3" max="3" width="8" customWidth="1"/>
    <col min="4" max="4" width="61.5703125" customWidth="1"/>
    <col min="5" max="5" width="12.5703125" customWidth="1"/>
    <col min="6" max="6" width="8" customWidth="1"/>
    <col min="7" max="7" width="12" customWidth="1"/>
    <col min="8" max="8" width="12.7109375" bestFit="1" customWidth="1"/>
    <col min="9" max="9" width="15.7109375" customWidth="1"/>
    <col min="10" max="10" width="3.5703125" customWidth="1"/>
    <col min="11" max="11" width="61.5703125" bestFit="1" customWidth="1"/>
    <col min="12" max="12" width="9.42578125" bestFit="1" customWidth="1"/>
    <col min="13" max="13" width="7.28515625" bestFit="1" customWidth="1"/>
    <col min="14" max="14" width="10.85546875" bestFit="1" customWidth="1"/>
    <col min="15" max="15" width="12.7109375" bestFit="1" customWidth="1"/>
    <col min="16" max="16" width="15.7109375" customWidth="1"/>
  </cols>
  <sheetData>
    <row r="1" spans="1:16" ht="27.95" customHeight="1" x14ac:dyDescent="0.3">
      <c r="A1" s="2" t="s">
        <v>0</v>
      </c>
      <c r="D1" s="1" t="s">
        <v>50</v>
      </c>
    </row>
    <row r="2" spans="1:16" x14ac:dyDescent="0.25">
      <c r="A2" s="3" t="s">
        <v>2</v>
      </c>
      <c r="B2" s="4" t="s">
        <v>3</v>
      </c>
    </row>
    <row r="3" spans="1:16" ht="18.75" customHeight="1" x14ac:dyDescent="0.25">
      <c r="A3" s="5">
        <v>0</v>
      </c>
      <c r="B3" s="6">
        <v>0</v>
      </c>
      <c r="D3" s="30" t="s">
        <v>51</v>
      </c>
      <c r="E3" s="31"/>
      <c r="F3" s="31"/>
      <c r="G3" s="31"/>
      <c r="H3" s="31"/>
      <c r="I3" s="32"/>
      <c r="K3" s="33" t="s">
        <v>51</v>
      </c>
      <c r="L3" s="34"/>
      <c r="M3" s="34"/>
      <c r="N3" s="34"/>
      <c r="O3" s="34"/>
      <c r="P3" s="34"/>
    </row>
    <row r="4" spans="1:16" ht="27.95" customHeight="1" x14ac:dyDescent="0.25">
      <c r="A4" s="7">
        <v>10</v>
      </c>
      <c r="B4" s="8">
        <v>5</v>
      </c>
      <c r="D4" s="20" t="s">
        <v>5</v>
      </c>
      <c r="E4" s="21"/>
      <c r="F4" s="21"/>
      <c r="G4" s="21"/>
      <c r="H4" s="21"/>
      <c r="I4" s="21"/>
      <c r="K4" s="20" t="s">
        <v>42</v>
      </c>
      <c r="L4" s="22"/>
      <c r="M4" s="22"/>
      <c r="N4" s="22"/>
      <c r="O4" s="22"/>
      <c r="P4" s="22"/>
    </row>
    <row r="5" spans="1:16" ht="27.95" customHeight="1" x14ac:dyDescent="0.25">
      <c r="A5" s="7">
        <v>20</v>
      </c>
      <c r="B5" s="9">
        <v>10</v>
      </c>
      <c r="D5" s="19"/>
      <c r="E5" s="19" t="s">
        <v>7</v>
      </c>
      <c r="F5" s="19" t="s">
        <v>8</v>
      </c>
      <c r="G5" s="19" t="s">
        <v>3</v>
      </c>
      <c r="H5" s="19" t="s">
        <v>9</v>
      </c>
      <c r="I5" s="19" t="s">
        <v>10</v>
      </c>
      <c r="K5" s="19"/>
      <c r="L5" s="19" t="s">
        <v>7</v>
      </c>
      <c r="M5" s="19" t="s">
        <v>8</v>
      </c>
      <c r="N5" s="19" t="s">
        <v>3</v>
      </c>
      <c r="O5" s="19" t="s">
        <v>9</v>
      </c>
      <c r="P5" s="19" t="s">
        <v>10</v>
      </c>
    </row>
    <row r="6" spans="1:16" ht="30" customHeight="1" x14ac:dyDescent="0.25">
      <c r="A6" s="7">
        <v>50</v>
      </c>
      <c r="B6" s="9">
        <v>12.5</v>
      </c>
      <c r="D6" s="12" t="s">
        <v>39</v>
      </c>
      <c r="E6" s="13">
        <v>33.700000000000003</v>
      </c>
      <c r="F6" s="14">
        <v>240</v>
      </c>
      <c r="G6" s="15">
        <f>IF(F6&gt;=100,15,IF(F6&gt;=50,12.5,IF(F6&gt;=20,10,IF(F6&gt;=10,5,0))))</f>
        <v>15</v>
      </c>
      <c r="H6" s="16">
        <f>E6*F6*G6/100</f>
        <v>1213.2</v>
      </c>
      <c r="I6" s="13">
        <f>E6*F6-H6</f>
        <v>6874.8000000000011</v>
      </c>
      <c r="K6" s="12" t="s">
        <v>40</v>
      </c>
      <c r="L6" s="13">
        <v>17.5</v>
      </c>
      <c r="M6" s="14">
        <v>0</v>
      </c>
      <c r="N6" s="15">
        <f>IF(M6&gt;=100,15,IF(M6&gt;=50,12.5,IF(M6&gt;=20,10,IF(M6&gt;=10,5,0))))</f>
        <v>0</v>
      </c>
      <c r="O6" s="16">
        <f>L6*M6*N6/100</f>
        <v>0</v>
      </c>
      <c r="P6" s="13">
        <f>L6*M6-O6</f>
        <v>0</v>
      </c>
    </row>
    <row r="7" spans="1:16" ht="30" customHeight="1" thickBot="1" x14ac:dyDescent="0.3">
      <c r="A7" s="10">
        <v>100</v>
      </c>
      <c r="B7" s="11">
        <v>15</v>
      </c>
      <c r="D7" s="12" t="s">
        <v>40</v>
      </c>
      <c r="E7" s="13">
        <v>17.5</v>
      </c>
      <c r="F7" s="14">
        <v>240</v>
      </c>
      <c r="G7" s="15">
        <f>IF(F7&gt;=100,15,IF(F7&gt;=50,12.5,IF(F7&gt;=20,10,IF(F7&gt;=10,5,0))))</f>
        <v>15</v>
      </c>
      <c r="H7" s="16">
        <f>E7*F7*G7/100</f>
        <v>630</v>
      </c>
      <c r="I7" s="13">
        <f>E7*F7-H7</f>
        <v>3570</v>
      </c>
      <c r="K7" s="23" t="s">
        <v>13</v>
      </c>
      <c r="L7" s="23"/>
      <c r="M7" s="23"/>
      <c r="N7" s="23"/>
      <c r="O7" s="23"/>
      <c r="P7" s="24">
        <f>SUM(P6:P6)</f>
        <v>0</v>
      </c>
    </row>
    <row r="8" spans="1:16" ht="45.75" thickTop="1" x14ac:dyDescent="0.25">
      <c r="A8" s="17"/>
      <c r="B8" s="17"/>
      <c r="D8" s="12" t="s">
        <v>41</v>
      </c>
      <c r="E8" s="13">
        <v>87.5</v>
      </c>
      <c r="F8" s="14">
        <v>16</v>
      </c>
      <c r="G8" s="15">
        <f>IF(F8&gt;=100,15,IF(F8&gt;=50,12.5,IF(F8&gt;=20,10,IF(F8&gt;=10,5,0))))</f>
        <v>5</v>
      </c>
      <c r="H8" s="16">
        <f>E8*F8*G8/100</f>
        <v>70</v>
      </c>
      <c r="I8" s="13">
        <f>E8*F8-H8</f>
        <v>1330</v>
      </c>
    </row>
    <row r="9" spans="1:16" ht="30" customHeight="1" thickBot="1" x14ac:dyDescent="0.3">
      <c r="D9" s="23" t="s">
        <v>13</v>
      </c>
      <c r="E9" s="23"/>
      <c r="F9" s="23"/>
      <c r="G9" s="23"/>
      <c r="H9" s="23"/>
      <c r="I9" s="24">
        <f>SUM(I6:I8)</f>
        <v>11774.800000000001</v>
      </c>
    </row>
    <row r="10" spans="1:16" ht="30" customHeight="1" thickTop="1" x14ac:dyDescent="0.25"/>
    <row r="11" spans="1:16" ht="30" customHeight="1" x14ac:dyDescent="0.25">
      <c r="A11" s="17"/>
      <c r="B11" s="17"/>
      <c r="D11" s="35" t="s">
        <v>16</v>
      </c>
      <c r="E11" s="35"/>
      <c r="F11" s="35"/>
      <c r="G11" s="35"/>
      <c r="H11" s="35"/>
      <c r="I11" s="35"/>
    </row>
    <row r="12" spans="1:16" ht="30" customHeight="1" x14ac:dyDescent="0.25">
      <c r="D12" s="19"/>
      <c r="E12" s="19" t="s">
        <v>7</v>
      </c>
      <c r="F12" s="19" t="s">
        <v>8</v>
      </c>
      <c r="G12" s="19" t="s">
        <v>3</v>
      </c>
      <c r="H12" s="19" t="s">
        <v>9</v>
      </c>
      <c r="I12" s="19" t="s">
        <v>10</v>
      </c>
    </row>
    <row r="13" spans="1:16" ht="30" customHeight="1" x14ac:dyDescent="0.25">
      <c r="D13" s="12" t="s">
        <v>57</v>
      </c>
      <c r="E13" s="13">
        <v>29.5</v>
      </c>
      <c r="F13" s="14">
        <v>0</v>
      </c>
      <c r="G13" s="15">
        <f>IF(F13&gt;=100,15,IF(F13&gt;=50,12.5,IF(F13&gt;=20,10,IF(F13&gt;=10,5,0))))</f>
        <v>0</v>
      </c>
      <c r="H13" s="16">
        <f>E13*F13*G13/100</f>
        <v>0</v>
      </c>
      <c r="I13" s="13">
        <f>E13*F13-H13</f>
        <v>0</v>
      </c>
    </row>
    <row r="14" spans="1:16" ht="45" x14ac:dyDescent="0.25">
      <c r="D14" s="12" t="s">
        <v>63</v>
      </c>
      <c r="E14" s="13">
        <v>54.5</v>
      </c>
      <c r="F14" s="14">
        <v>0</v>
      </c>
      <c r="G14" s="15">
        <f t="shared" ref="G14:G19" si="0">IF(F14&gt;=100,15,IF(F14&gt;=50,12.5,IF(F14&gt;=20,10,IF(F14&gt;=10,5,0))))</f>
        <v>0</v>
      </c>
      <c r="H14" s="16">
        <f t="shared" ref="H14:H19" si="1">E14*F14*G14/100</f>
        <v>0</v>
      </c>
      <c r="I14" s="13">
        <f t="shared" ref="I14:I19" si="2">E14*F14-H14</f>
        <v>0</v>
      </c>
    </row>
    <row r="15" spans="1:16" ht="30" customHeight="1" x14ac:dyDescent="0.25">
      <c r="D15" s="12" t="s">
        <v>52</v>
      </c>
      <c r="E15" s="13">
        <v>276</v>
      </c>
      <c r="F15" s="14">
        <v>0</v>
      </c>
      <c r="G15" s="15">
        <f t="shared" si="0"/>
        <v>0</v>
      </c>
      <c r="H15" s="16">
        <f t="shared" si="1"/>
        <v>0</v>
      </c>
      <c r="I15" s="13">
        <f t="shared" si="2"/>
        <v>0</v>
      </c>
    </row>
    <row r="16" spans="1:16" ht="30" customHeight="1" x14ac:dyDescent="0.25">
      <c r="D16" s="12" t="s">
        <v>64</v>
      </c>
      <c r="E16" s="13">
        <v>54.5</v>
      </c>
      <c r="F16" s="14">
        <v>0</v>
      </c>
      <c r="G16" s="15">
        <f t="shared" si="0"/>
        <v>0</v>
      </c>
      <c r="H16" s="16">
        <f t="shared" si="1"/>
        <v>0</v>
      </c>
      <c r="I16" s="13">
        <f t="shared" si="2"/>
        <v>0</v>
      </c>
    </row>
    <row r="17" spans="4:9" ht="30" x14ac:dyDescent="0.25">
      <c r="D17" s="12" t="s">
        <v>23</v>
      </c>
      <c r="E17" s="13">
        <v>39</v>
      </c>
      <c r="F17" s="14">
        <v>0</v>
      </c>
      <c r="G17" s="15">
        <f t="shared" si="0"/>
        <v>0</v>
      </c>
      <c r="H17" s="16">
        <f t="shared" si="1"/>
        <v>0</v>
      </c>
      <c r="I17" s="13">
        <f t="shared" si="2"/>
        <v>0</v>
      </c>
    </row>
    <row r="18" spans="4:9" ht="30" x14ac:dyDescent="0.25">
      <c r="D18" s="12" t="s">
        <v>24</v>
      </c>
      <c r="E18" s="13">
        <v>32.5</v>
      </c>
      <c r="F18" s="14">
        <v>0</v>
      </c>
      <c r="G18" s="15">
        <f t="shared" si="0"/>
        <v>0</v>
      </c>
      <c r="H18" s="16">
        <f t="shared" si="1"/>
        <v>0</v>
      </c>
      <c r="I18" s="13">
        <f t="shared" si="2"/>
        <v>0</v>
      </c>
    </row>
    <row r="19" spans="4:9" ht="30" x14ac:dyDescent="0.25">
      <c r="D19" s="12" t="s">
        <v>25</v>
      </c>
      <c r="E19" s="13">
        <v>21.5</v>
      </c>
      <c r="F19" s="14">
        <v>0</v>
      </c>
      <c r="G19" s="15">
        <f t="shared" si="0"/>
        <v>0</v>
      </c>
      <c r="H19" s="16">
        <f t="shared" si="1"/>
        <v>0</v>
      </c>
      <c r="I19" s="13">
        <f t="shared" si="2"/>
        <v>0</v>
      </c>
    </row>
    <row r="20" spans="4:9" x14ac:dyDescent="0.25">
      <c r="D20" s="25"/>
      <c r="E20" s="26"/>
      <c r="F20" s="27"/>
      <c r="G20" s="28"/>
      <c r="H20" s="29"/>
      <c r="I20" s="26"/>
    </row>
    <row r="24" spans="4:9" x14ac:dyDescent="0.25">
      <c r="D24" s="18" t="s">
        <v>20</v>
      </c>
    </row>
    <row r="25" spans="4:9" x14ac:dyDescent="0.25">
      <c r="D25" s="18" t="s">
        <v>21</v>
      </c>
    </row>
    <row r="26" spans="4:9" x14ac:dyDescent="0.25">
      <c r="D26" s="18" t="s">
        <v>34</v>
      </c>
    </row>
    <row r="27" spans="4:9" x14ac:dyDescent="0.25">
      <c r="D27" s="18" t="s">
        <v>36</v>
      </c>
    </row>
  </sheetData>
  <mergeCells count="3">
    <mergeCell ref="D3:I3"/>
    <mergeCell ref="K3:P3"/>
    <mergeCell ref="D11:I11"/>
  </mergeCells>
  <pageMargins left="0.74803149606299213" right="0.74803149606299213" top="0.98425196850393704" bottom="0.98425196850393704" header="0.51181102362204722" footer="0.51181102362204722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EBD7-FB92-4FC3-984F-B3B15C4E4452}">
  <sheetPr>
    <pageSetUpPr fitToPage="1"/>
  </sheetPr>
  <dimension ref="A1:P30"/>
  <sheetViews>
    <sheetView tabSelected="1" topLeftCell="A11" workbookViewId="0">
      <selection activeCell="I17" sqref="I17"/>
    </sheetView>
  </sheetViews>
  <sheetFormatPr baseColWidth="10" defaultColWidth="9.140625" defaultRowHeight="15" x14ac:dyDescent="0.25"/>
  <cols>
    <col min="1" max="1" width="13.140625" customWidth="1"/>
    <col min="2" max="2" width="13.7109375" customWidth="1"/>
    <col min="3" max="3" width="8" customWidth="1"/>
    <col min="4" max="4" width="67.28515625" customWidth="1"/>
    <col min="5" max="5" width="12.5703125" customWidth="1"/>
    <col min="6" max="6" width="8" customWidth="1"/>
    <col min="7" max="7" width="12" customWidth="1"/>
    <col min="8" max="8" width="12.7109375" bestFit="1" customWidth="1"/>
    <col min="9" max="9" width="15.7109375" customWidth="1"/>
    <col min="10" max="10" width="3.5703125" customWidth="1"/>
    <col min="11" max="11" width="81" customWidth="1"/>
    <col min="12" max="12" width="9.42578125" bestFit="1" customWidth="1"/>
    <col min="13" max="13" width="7.28515625" bestFit="1" customWidth="1"/>
    <col min="14" max="14" width="10.85546875" bestFit="1" customWidth="1"/>
    <col min="15" max="15" width="12.7109375" bestFit="1" customWidth="1"/>
    <col min="16" max="16" width="15.7109375" customWidth="1"/>
  </cols>
  <sheetData>
    <row r="1" spans="1:16" ht="27.95" customHeight="1" x14ac:dyDescent="0.3">
      <c r="A1" s="2" t="s">
        <v>0</v>
      </c>
      <c r="D1" s="1" t="s">
        <v>28</v>
      </c>
    </row>
    <row r="2" spans="1:16" x14ac:dyDescent="0.25">
      <c r="A2" s="3" t="s">
        <v>2</v>
      </c>
      <c r="B2" s="4" t="s">
        <v>3</v>
      </c>
    </row>
    <row r="3" spans="1:16" ht="18.75" customHeight="1" x14ac:dyDescent="0.25">
      <c r="A3" s="5">
        <v>0</v>
      </c>
      <c r="B3" s="6">
        <v>0</v>
      </c>
      <c r="D3" s="30" t="s">
        <v>44</v>
      </c>
      <c r="E3" s="31"/>
      <c r="F3" s="31"/>
      <c r="G3" s="31"/>
      <c r="H3" s="31"/>
      <c r="I3" s="32"/>
      <c r="K3" s="33" t="s">
        <v>44</v>
      </c>
      <c r="L3" s="34"/>
      <c r="M3" s="34"/>
      <c r="N3" s="34"/>
      <c r="O3" s="34"/>
      <c r="P3" s="34"/>
    </row>
    <row r="4" spans="1:16" ht="27.95" customHeight="1" x14ac:dyDescent="0.25">
      <c r="A4" s="7">
        <v>10</v>
      </c>
      <c r="B4" s="8">
        <v>5</v>
      </c>
      <c r="D4" s="20" t="s">
        <v>5</v>
      </c>
      <c r="E4" s="21"/>
      <c r="F4" s="21"/>
      <c r="G4" s="21"/>
      <c r="H4" s="21"/>
      <c r="I4" s="21"/>
      <c r="K4" s="20" t="s">
        <v>6</v>
      </c>
      <c r="L4" s="22"/>
      <c r="M4" s="22"/>
      <c r="N4" s="22"/>
      <c r="O4" s="22"/>
      <c r="P4" s="22"/>
    </row>
    <row r="5" spans="1:16" ht="27.95" customHeight="1" x14ac:dyDescent="0.25">
      <c r="A5" s="7">
        <v>20</v>
      </c>
      <c r="B5" s="9">
        <v>10</v>
      </c>
      <c r="D5" s="19"/>
      <c r="E5" s="19" t="s">
        <v>7</v>
      </c>
      <c r="F5" s="19" t="s">
        <v>8</v>
      </c>
      <c r="G5" s="19" t="s">
        <v>3</v>
      </c>
      <c r="H5" s="19" t="s">
        <v>9</v>
      </c>
      <c r="I5" s="19" t="s">
        <v>10</v>
      </c>
      <c r="K5" s="19"/>
      <c r="L5" s="19" t="s">
        <v>7</v>
      </c>
      <c r="M5" s="19" t="s">
        <v>8</v>
      </c>
      <c r="N5" s="19" t="s">
        <v>3</v>
      </c>
      <c r="O5" s="19" t="s">
        <v>9</v>
      </c>
      <c r="P5" s="19" t="s">
        <v>10</v>
      </c>
    </row>
    <row r="6" spans="1:16" ht="30" customHeight="1" x14ac:dyDescent="0.25">
      <c r="A6" s="7">
        <v>50</v>
      </c>
      <c r="B6" s="9">
        <v>12.5</v>
      </c>
      <c r="D6" s="12" t="s">
        <v>45</v>
      </c>
      <c r="E6" s="13">
        <v>32.700000000000003</v>
      </c>
      <c r="F6" s="14">
        <v>160</v>
      </c>
      <c r="G6" s="15">
        <f>IF(F6&gt;=100,15,IF(F6&gt;=50,12.5,IF(F6&gt;=20,10,IF(F6&gt;=10,5,0))))</f>
        <v>15</v>
      </c>
      <c r="H6" s="16">
        <f>E6*F6*G6/100</f>
        <v>784.8</v>
      </c>
      <c r="I6" s="13">
        <f>E6*F6-H6</f>
        <v>4447.2</v>
      </c>
      <c r="K6" s="12" t="s">
        <v>54</v>
      </c>
      <c r="L6" s="13">
        <v>19.2</v>
      </c>
      <c r="M6" s="14">
        <v>0</v>
      </c>
      <c r="N6" s="15">
        <f>IF(M6&gt;=100,15,IF(M6&gt;=50,12.5,IF(M6&gt;=20,10,IF(M6&gt;=10,5,0))))</f>
        <v>0</v>
      </c>
      <c r="O6" s="16">
        <f>L6*M6*N6/100</f>
        <v>0</v>
      </c>
      <c r="P6" s="13">
        <f>L6*M6-O6</f>
        <v>0</v>
      </c>
    </row>
    <row r="7" spans="1:16" ht="45.75" thickBot="1" x14ac:dyDescent="0.3">
      <c r="A7" s="10">
        <v>100</v>
      </c>
      <c r="B7" s="11">
        <v>15</v>
      </c>
      <c r="D7" s="12" t="s">
        <v>55</v>
      </c>
      <c r="E7" s="13">
        <v>19.2</v>
      </c>
      <c r="F7" s="14">
        <v>160</v>
      </c>
      <c r="G7" s="15">
        <f>IF(F7&gt;=100,15,IF(F7&gt;=50,12.5,IF(F7&gt;=20,10,IF(F7&gt;=10,5,0))))</f>
        <v>15</v>
      </c>
      <c r="H7" s="16">
        <f>E7*F7*G7/100</f>
        <v>460.8</v>
      </c>
      <c r="I7" s="13">
        <f>E7*F7-H7</f>
        <v>2611.1999999999998</v>
      </c>
      <c r="K7" s="23" t="s">
        <v>13</v>
      </c>
      <c r="L7" s="23"/>
      <c r="M7" s="23"/>
      <c r="N7" s="23"/>
      <c r="O7" s="23"/>
      <c r="P7" s="24">
        <f>SUM(P6:P6)</f>
        <v>0</v>
      </c>
    </row>
    <row r="8" spans="1:16" ht="45.75" thickTop="1" x14ac:dyDescent="0.25">
      <c r="A8" s="17"/>
      <c r="B8" s="17"/>
      <c r="D8" s="12" t="s">
        <v>46</v>
      </c>
      <c r="E8" s="13">
        <v>87.5</v>
      </c>
      <c r="F8" s="14">
        <v>8</v>
      </c>
      <c r="G8" s="15">
        <f>IF(F8&gt;=100,15,IF(F8&gt;=50,12.5,IF(F8&gt;=20,10,IF(F8&gt;=10,5,0))))</f>
        <v>0</v>
      </c>
      <c r="H8" s="16">
        <f>E8*F8*G8/100</f>
        <v>0</v>
      </c>
      <c r="I8" s="13">
        <f>E8*F8-H8</f>
        <v>700</v>
      </c>
    </row>
    <row r="9" spans="1:16" ht="30" customHeight="1" thickBot="1" x14ac:dyDescent="0.3">
      <c r="D9" s="23" t="s">
        <v>13</v>
      </c>
      <c r="E9" s="23"/>
      <c r="F9" s="23"/>
      <c r="G9" s="23"/>
      <c r="H9" s="23"/>
      <c r="I9" s="24">
        <f>SUM(I6:I8)</f>
        <v>7758.4</v>
      </c>
    </row>
    <row r="10" spans="1:16" ht="30" customHeight="1" thickTop="1" x14ac:dyDescent="0.25"/>
    <row r="11" spans="1:16" ht="30" customHeight="1" x14ac:dyDescent="0.25">
      <c r="A11" s="17"/>
      <c r="B11" s="17"/>
      <c r="D11" s="35" t="s">
        <v>16</v>
      </c>
      <c r="E11" s="35"/>
      <c r="F11" s="35"/>
      <c r="G11" s="35"/>
      <c r="H11" s="35"/>
      <c r="I11" s="35"/>
    </row>
    <row r="12" spans="1:16" ht="30" customHeight="1" x14ac:dyDescent="0.25">
      <c r="D12" s="19"/>
      <c r="E12" s="19" t="s">
        <v>7</v>
      </c>
      <c r="F12" s="19" t="s">
        <v>8</v>
      </c>
      <c r="G12" s="19" t="s">
        <v>3</v>
      </c>
      <c r="H12" s="19" t="s">
        <v>9</v>
      </c>
      <c r="I12" s="19" t="s">
        <v>10</v>
      </c>
    </row>
    <row r="13" spans="1:16" ht="30" customHeight="1" x14ac:dyDescent="0.25">
      <c r="D13" s="12" t="s">
        <v>56</v>
      </c>
      <c r="E13" s="13">
        <v>29.5</v>
      </c>
      <c r="F13" s="14">
        <v>0</v>
      </c>
      <c r="G13" s="15">
        <f>IF(F13&gt;=100,15,IF(F13&gt;=50,12.5,IF(F13&gt;=20,10,IF(F13&gt;=10,5,0))))</f>
        <v>0</v>
      </c>
      <c r="H13" s="16">
        <f>E13*F13*G13/100</f>
        <v>0</v>
      </c>
      <c r="I13" s="13">
        <f>E13*F13-H13</f>
        <v>0</v>
      </c>
    </row>
    <row r="14" spans="1:16" ht="45" x14ac:dyDescent="0.25">
      <c r="D14" s="12" t="s">
        <v>53</v>
      </c>
      <c r="E14" s="13">
        <v>54.5</v>
      </c>
      <c r="F14" s="14">
        <v>0</v>
      </c>
      <c r="G14" s="15">
        <f t="shared" ref="G14:G20" si="0">IF(F14&gt;=100,15,IF(F14&gt;=50,12.5,IF(F14&gt;=20,10,IF(F14&gt;=10,5,0))))</f>
        <v>0</v>
      </c>
      <c r="H14" s="16">
        <f t="shared" ref="H14:H20" si="1">E14*F14*G14/100</f>
        <v>0</v>
      </c>
      <c r="I14" s="13">
        <f t="shared" ref="I14:I20" si="2">E14*F14-H14</f>
        <v>0</v>
      </c>
    </row>
    <row r="15" spans="1:16" ht="30" customHeight="1" x14ac:dyDescent="0.25">
      <c r="D15" s="12" t="s">
        <v>52</v>
      </c>
      <c r="E15" s="13">
        <v>276</v>
      </c>
      <c r="F15" s="14">
        <v>0</v>
      </c>
      <c r="G15" s="15">
        <f t="shared" si="0"/>
        <v>0</v>
      </c>
      <c r="H15" s="16">
        <f t="shared" si="1"/>
        <v>0</v>
      </c>
      <c r="I15" s="13">
        <f t="shared" si="2"/>
        <v>0</v>
      </c>
    </row>
    <row r="16" spans="1:16" ht="30" customHeight="1" x14ac:dyDescent="0.25">
      <c r="D16" s="12" t="s">
        <v>65</v>
      </c>
      <c r="E16" s="13">
        <v>65.5</v>
      </c>
      <c r="F16" s="14">
        <v>0</v>
      </c>
      <c r="G16" s="15">
        <f t="shared" si="0"/>
        <v>0</v>
      </c>
      <c r="H16" s="16">
        <f t="shared" si="1"/>
        <v>0</v>
      </c>
      <c r="I16" s="13">
        <f t="shared" si="2"/>
        <v>0</v>
      </c>
    </row>
    <row r="17" spans="4:9" ht="45" x14ac:dyDescent="0.25">
      <c r="D17" s="12" t="s">
        <v>29</v>
      </c>
      <c r="E17" s="13">
        <v>43</v>
      </c>
      <c r="F17" s="14">
        <v>0</v>
      </c>
      <c r="G17" s="15">
        <f t="shared" si="0"/>
        <v>0</v>
      </c>
      <c r="H17" s="16">
        <f t="shared" si="1"/>
        <v>0</v>
      </c>
      <c r="I17" s="13">
        <f t="shared" si="2"/>
        <v>0</v>
      </c>
    </row>
    <row r="18" spans="4:9" ht="45" x14ac:dyDescent="0.25">
      <c r="D18" s="12" t="s">
        <v>66</v>
      </c>
      <c r="E18" s="13">
        <v>33</v>
      </c>
      <c r="F18" s="14">
        <v>0</v>
      </c>
      <c r="G18" s="15">
        <f t="shared" si="0"/>
        <v>0</v>
      </c>
      <c r="H18" s="16">
        <f t="shared" si="1"/>
        <v>0</v>
      </c>
      <c r="I18" s="13">
        <f t="shared" si="2"/>
        <v>0</v>
      </c>
    </row>
    <row r="19" spans="4:9" ht="30" x14ac:dyDescent="0.25">
      <c r="D19" s="12" t="s">
        <v>24</v>
      </c>
      <c r="E19" s="13">
        <v>32.5</v>
      </c>
      <c r="F19" s="14">
        <v>0</v>
      </c>
      <c r="G19" s="15">
        <f t="shared" si="0"/>
        <v>0</v>
      </c>
      <c r="H19" s="16">
        <f t="shared" si="1"/>
        <v>0</v>
      </c>
      <c r="I19" s="13">
        <f t="shared" si="2"/>
        <v>0</v>
      </c>
    </row>
    <row r="20" spans="4:9" ht="30" x14ac:dyDescent="0.25">
      <c r="D20" s="12" t="s">
        <v>30</v>
      </c>
      <c r="E20" s="13">
        <v>10.7</v>
      </c>
      <c r="F20" s="14">
        <v>0</v>
      </c>
      <c r="G20" s="15">
        <f t="shared" si="0"/>
        <v>0</v>
      </c>
      <c r="H20" s="16">
        <f t="shared" si="1"/>
        <v>0</v>
      </c>
      <c r="I20" s="13">
        <f t="shared" si="2"/>
        <v>0</v>
      </c>
    </row>
    <row r="21" spans="4:9" ht="30" x14ac:dyDescent="0.25">
      <c r="D21" s="12" t="s">
        <v>31</v>
      </c>
      <c r="E21" s="13">
        <v>10.7</v>
      </c>
      <c r="F21" s="14">
        <v>0</v>
      </c>
      <c r="G21" s="15">
        <f t="shared" ref="G21" si="3">IF(F21&gt;=100,15,IF(F21&gt;=50,12.5,IF(F21&gt;=20,10,IF(F21&gt;=10,5,0))))</f>
        <v>0</v>
      </c>
      <c r="H21" s="16">
        <f t="shared" ref="H21" si="4">E21*F21*G21/100</f>
        <v>0</v>
      </c>
      <c r="I21" s="13">
        <f t="shared" ref="I21" si="5">E21*F21-H21</f>
        <v>0</v>
      </c>
    </row>
    <row r="22" spans="4:9" ht="30" x14ac:dyDescent="0.25">
      <c r="D22" s="12" t="s">
        <v>32</v>
      </c>
      <c r="E22" s="13">
        <v>10.7</v>
      </c>
      <c r="F22" s="14">
        <v>0</v>
      </c>
      <c r="G22" s="15">
        <f t="shared" ref="G22" si="6">IF(F22&gt;=100,15,IF(F22&gt;=50,12.5,IF(F22&gt;=20,10,IF(F22&gt;=10,5,0))))</f>
        <v>0</v>
      </c>
      <c r="H22" s="16">
        <f t="shared" ref="H22" si="7">E22*F22*G22/100</f>
        <v>0</v>
      </c>
      <c r="I22" s="13">
        <f t="shared" ref="I22" si="8">E22*F22-H22</f>
        <v>0</v>
      </c>
    </row>
    <row r="23" spans="4:9" ht="30" x14ac:dyDescent="0.25">
      <c r="D23" s="12" t="s">
        <v>48</v>
      </c>
      <c r="E23" s="13">
        <v>54.4</v>
      </c>
      <c r="F23" s="14">
        <v>0</v>
      </c>
      <c r="G23" s="15">
        <f t="shared" ref="G23" si="9">IF(F23&gt;=100,15,IF(F23&gt;=50,12.5,IF(F23&gt;=20,10,IF(F23&gt;=10,5,0))))</f>
        <v>0</v>
      </c>
      <c r="H23" s="16">
        <f t="shared" ref="H23" si="10">E23*F23*G23/100</f>
        <v>0</v>
      </c>
      <c r="I23" s="13">
        <f t="shared" ref="I23" si="11">E23*F23-H23</f>
        <v>0</v>
      </c>
    </row>
    <row r="24" spans="4:9" ht="30" x14ac:dyDescent="0.25">
      <c r="D24" s="36" t="s">
        <v>47</v>
      </c>
      <c r="E24" s="37">
        <v>14.5</v>
      </c>
      <c r="F24" s="38">
        <v>0</v>
      </c>
      <c r="G24" s="38">
        <f t="shared" ref="G24" si="12">IF(F24&gt;=100,15,IF(F24&gt;=50,12.5,IF(F24&gt;=20,10,IF(F24&gt;=10,5,0))))</f>
        <v>0</v>
      </c>
      <c r="H24" s="39">
        <f t="shared" ref="H24" si="13">E24*F24*G24/100</f>
        <v>0</v>
      </c>
      <c r="I24" s="37">
        <f t="shared" ref="I24" si="14">E24*F24-H24</f>
        <v>0</v>
      </c>
    </row>
    <row r="27" spans="4:9" x14ac:dyDescent="0.25">
      <c r="D27" s="18" t="s">
        <v>20</v>
      </c>
    </row>
    <row r="28" spans="4:9" x14ac:dyDescent="0.25">
      <c r="D28" s="18" t="s">
        <v>21</v>
      </c>
    </row>
    <row r="29" spans="4:9" x14ac:dyDescent="0.25">
      <c r="D29" s="18" t="s">
        <v>34</v>
      </c>
    </row>
    <row r="30" spans="4:9" x14ac:dyDescent="0.25">
      <c r="D30" s="18" t="s">
        <v>36</v>
      </c>
    </row>
  </sheetData>
  <mergeCells count="3">
    <mergeCell ref="D3:I3"/>
    <mergeCell ref="K3:P3"/>
    <mergeCell ref="D11:I11"/>
  </mergeCells>
  <pageMargins left="0.74803149606299213" right="0.74803149606299213" top="0.98425196850393704" bottom="0.98425196850393704" header="0.51181102362204722" footer="0.51181102362204722"/>
  <pageSetup paperSize="9" scale="4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80A93C0C8445449FBAD095DA9FC55A" ma:contentTypeVersion="14" ma:contentTypeDescription="Ein neues Dokument erstellen." ma:contentTypeScope="" ma:versionID="bc4eee90211d4214dd16f8e785194f69">
  <xsd:schema xmlns:xsd="http://www.w3.org/2001/XMLSchema" xmlns:xs="http://www.w3.org/2001/XMLSchema" xmlns:p="http://schemas.microsoft.com/office/2006/metadata/properties" xmlns:ns1="http://schemas.microsoft.com/sharepoint/v3" xmlns:ns2="4ba0b87e-0567-4eca-8718-959a66e3491a" xmlns:ns3="fbeb7907-aae1-46a4-8882-aab640828c24" targetNamespace="http://schemas.microsoft.com/office/2006/metadata/properties" ma:root="true" ma:fieldsID="c5c34ef5d24f0e204aba4d5effb98064" ns1:_="" ns2:_="" ns3:_="">
    <xsd:import namespace="http://schemas.microsoft.com/sharepoint/v3"/>
    <xsd:import namespace="4ba0b87e-0567-4eca-8718-959a66e3491a"/>
    <xsd:import namespace="fbeb7907-aae1-46a4-8882-aab640828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0b87e-0567-4eca-8718-959a66e349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89290ecd-70f7-496f-b529-2ac7b58a40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b7907-aae1-46a4-8882-aab640828c2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5975a2d-8627-4846-9447-946512528ef1}" ma:internalName="TaxCatchAll" ma:showField="CatchAllData" ma:web="fbeb7907-aae1-46a4-8882-aab640828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beb7907-aae1-46a4-8882-aab640828c24" xsi:nil="true"/>
    <lcf76f155ced4ddcb4097134ff3c332f xmlns="4ba0b87e-0567-4eca-8718-959a66e3491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95800D-A83D-4E89-843B-ED7A1C500B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ba0b87e-0567-4eca-8718-959a66e3491a"/>
    <ds:schemaRef ds:uri="fbeb7907-aae1-46a4-8882-aab640828c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4AA313-BFB7-4EB8-9D9D-0CE32A45C28A}">
  <ds:schemaRefs>
    <ds:schemaRef ds:uri="http://schemas.microsoft.com/sharepoint/v3"/>
    <ds:schemaRef ds:uri="http://schemas.microsoft.com/office/2006/metadata/properties"/>
    <ds:schemaRef ds:uri="4ba0b87e-0567-4eca-8718-959a66e3491a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fbeb7907-aae1-46a4-8882-aab640828c24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530FD97-E298-4351-AB63-A8992DBDB6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SchweizerZahlenbuchKindergarten</vt:lpstr>
      <vt:lpstr>Schweizer Zahlenbuch 1</vt:lpstr>
      <vt:lpstr>Schweizer Zahlenbuch 2-4</vt:lpstr>
      <vt:lpstr>Schweizer Zahlenbuch 5-6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Eva Walliser</cp:lastModifiedBy>
  <cp:revision/>
  <cp:lastPrinted>2026-08-18T11:18:12Z</cp:lastPrinted>
  <dcterms:created xsi:type="dcterms:W3CDTF">2026-08-13T08:22:24Z</dcterms:created>
  <dcterms:modified xsi:type="dcterms:W3CDTF">2026-08-18T12:35:29Z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0x010100EB80A93C0C8445449FBAD095DA9FC55A</vt:lpwstr>
  </property>
  <property fmtid="{D5CDD505-2E9C-101B-9397-08002B2CF9AE}" pid="3" name="MediaServiceImageTags">
    <vt:lpwstr/>
  </property>
</Properties>
</file>